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2195" windowHeight="6630" tabRatio="538" firstSheet="1" activeTab="1"/>
  </bookViews>
  <sheets>
    <sheet name="CB_DATA_" sheetId="5" state="hidden" r:id="rId1"/>
    <sheet name="Info" sheetId="9" r:id="rId2"/>
    <sheet name="HDD PUT" sheetId="8" r:id="rId3"/>
  </sheets>
  <definedNames>
    <definedName name="CB_2c304510e42b419c8453287e601f5731" localSheetId="0" hidden="1">#N/A</definedName>
    <definedName name="CB_4a5aab76b38144b4958c138bf246cb47" localSheetId="2" hidden="1">'HDD PUT'!$E$5</definedName>
    <definedName name="CB_4eb92fb95d0844ab9c1953fabd6a6d41" localSheetId="2" hidden="1">'HDD PUT'!$E$7</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"'633703080004804496"</definedName>
    <definedName name="CB_Block_00000000000000000000000000000001" localSheetId="2" hidden="1">"'633703080005305216"</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fdd9f3eb76934faf9aed993bba983355" localSheetId="0" hidden="1">#N/A</definedName>
    <definedName name="CBCR_596cdc6f366e4190ad6e1f5598d9cd79" localSheetId="2" hidden="1">'HDD PUT'!$A$5:$A$36</definedName>
    <definedName name="CBCR_ea3f412e6403425192a0541ff34c3df0" localSheetId="2" hidden="1">'HDD PUT'!$E$4</definedName>
    <definedName name="CBWorkbookPriority" hidden="1">-1180133558</definedName>
    <definedName name="CBx_6324f4644eb64ab8912c0311e0a67c38" localSheetId="0" hidden="1">"'CB_DATA_'!$A$1"</definedName>
    <definedName name="CBx_9c9a58fb62344472bc147a06d50897ec" localSheetId="0" hidden="1">"'HDD PUT'!$A$1"</definedName>
    <definedName name="CBx_a3a10882a78c4ca289f1f766c6f7a764" localSheetId="0" hidden="1">"'SWAP'!$A$1"</definedName>
    <definedName name="CBx_f073820e131148f4b8b0964d77b080fa" localSheetId="0" hidden="1">"'DATA'!$A$1"</definedName>
    <definedName name="CBx_Sheet_Guid" localSheetId="0" hidden="1">"'6324f464-4eb6-4ab8-912c-0311e0a67c38"</definedName>
    <definedName name="CBx_Sheet_Guid" localSheetId="2" hidden="1">"'9c9a58fb-6234-4472-bc14-7a06d50897ec"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HistorickaData">#REF!</definedName>
    <definedName name="ModelovaData">#REF!</definedName>
    <definedName name="vyplaty">'HDD PUT'!#REF!</definedName>
    <definedName name="vyplatyhistoricke">'HDD PUT'!$D$5:$D$36</definedName>
    <definedName name="vyplatysimulace">'HDD PUT'!#REF!</definedName>
  </definedNames>
  <calcPr calcId="125725"/>
</workbook>
</file>

<file path=xl/calcChain.xml><?xml version="1.0" encoding="utf-8"?>
<calcChain xmlns="http://schemas.openxmlformats.org/spreadsheetml/2006/main">
  <c r="E7" i="8"/>
  <c r="E16"/>
  <c r="A11" i="5"/>
  <c r="B11"/>
  <c r="E11" i="8"/>
  <c r="D6"/>
  <c r="D7"/>
  <c r="D8"/>
  <c r="D9"/>
  <c r="D10"/>
  <c r="D11"/>
  <c r="D12"/>
  <c r="D13"/>
  <c r="D14"/>
  <c r="D15"/>
  <c r="D16"/>
  <c r="D17"/>
  <c r="D18"/>
  <c r="D19"/>
  <c r="D20"/>
  <c r="D21"/>
  <c r="D22"/>
  <c r="D23"/>
  <c r="D24"/>
  <c r="D25"/>
  <c r="D26"/>
  <c r="D27"/>
  <c r="D28"/>
  <c r="D29"/>
  <c r="D30"/>
  <c r="D31"/>
  <c r="D32"/>
  <c r="D33"/>
  <c r="D34"/>
  <c r="D35"/>
  <c r="D36"/>
  <c r="D5"/>
  <c r="F18"/>
  <c r="F17"/>
  <c r="F12" l="1"/>
  <c r="F13"/>
</calcChain>
</file>

<file path=xl/sharedStrings.xml><?xml version="1.0" encoding="utf-8"?>
<sst xmlns="http://schemas.openxmlformats.org/spreadsheetml/2006/main" count="41" uniqueCount="35">
  <si>
    <t>Průměr</t>
  </si>
  <si>
    <t>Směrod. odch.</t>
  </si>
  <si>
    <t>D</t>
  </si>
  <si>
    <t>K</t>
  </si>
  <si>
    <t>Rok</t>
  </si>
  <si>
    <t>Výplata (simulace)</t>
  </si>
  <si>
    <t>Výplata (historie)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</si>
  <si>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</si>
  <si>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</si>
  <si>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</si>
  <si>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</si>
  <si>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</si>
  <si>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</si>
  <si>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</si>
  <si>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</si>
  <si>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</si>
  <si>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</si>
  <si>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</si>
  <si>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</si>
  <si>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9c9a58fb-6234-4472-bc14-7a06d50897ec</t>
  </si>
  <si>
    <t>CB_Block_0</t>
  </si>
  <si>
    <t>㜸〱敤㕣换㙦㈴㐷ㄹ㥦ㅥ㝢挶搳㘳㝢敤慣扤㥢㙣ㅥㅢ攷㐹㠲㔷㤳㝤㈶㔹㐵㡢昱㈳㕥㍢昱挶捥㡥㜷㈳ㄴ㐵愳昶㑣戵摤搹㝥㤸敥ㅥ敦㍡㐱㈴〷挴〱昱㤰㔰㉥〱㈱㄰㠲〸㌸㈰㠵㐳㐴挲攳捡㠵㈰㑥摣㤰挲㠵ぢ〸慤挴ㅦ㄰㝥扦慡敥㤹㥥ㄹ㑦摢㍢㐹挰㡢㕣㕥㤷慢慢扥慡慥慡敦㔹摦㔷扤ㄹ㉤㤳挹㝣㡣挴扦㑣晤㉣摣㕢摥づ㐲攱㤴㘶㍤摢ㄶ搵搰昲摣愰㌴敤晢挶昶㤲ㄵ㠴㝤〰挸㔷㉣戴〷戹㑡㘰扤㈶ち㤵㉤攱〷〰捡㘵㌲㠵㠲㥥㐵㍢〷攱敦㘸晣愰戳搷㔰㍦戲换戳㌳换㙢慦㘲搴㜲攸昹攲挴挴㔵搵昷挲㔳愵㌳愵昳㑦㥥㉣㥤㍣㌱㌱㕢户挳扡㉦㉥戸愲ㅥ晡㠶㝤㘲㘲愵扥㘶㕢搵攷挵昶慡㜷㑤戸ㄷ挴摡挹㌳㙢挶搹愷㑦㥤㍤㜷捥㍣㝦晥改㈱扣㌸戳㌴㍢戳攲ぢ㌳昸㔴㐶捣㜱扡㘷攷㐴搵攲扡㠴昰㉤㜷扤㌴㍢㠳㝦㠹戹攳改愹㔲㜹㐳㠸㤰㉦ㄶ扥㜰慢㈲搰搱㜱搰㤹づ㠲扡戳挹㡤搳㥤㜹㉣戳㙡〴㘱捥㤹ㄵ戶慤㍢昱愸〵㘷ㄹ晢㘶ㅢ摢㐳㑥㔹戸㠱ㄵ㕡㕢㔶戸㥤㜷㔶㌱㔰㙤搸戹ㄲ㠸换㠶扢㉥㕥㌰ㅣ㤱㜳㉥搶慤㕡扦㑡㤹扥捦挵㐳㈴㈷㈶ㄷ㕦㥡づ㥣搹つ挳㤷㌳ち戸㉤㈹戰昳㝥戵ㄵ昶愱敥攳㜲敡昲つㅣ昳㤱敥㜰㘸戹㙡昸つ挸挹敥㤰搱攲㕢㘷昰㐴㜷昸挴ㅥ戵昶㜹扣㝢ㅦ戹㤵慤搰摡㘰㐴摢㜲㐷戱ㄸ㍤捦㙣㠰㔹㠱ㄹㄱ愸ㄷ㤹つ㌲ㅢ㐲愶昵晦ㅢㅣ㤲散挸愶㙣挵挸㔶搶戲㤵㙡戶㔲换㔶㐴戶㘲㘶㉢敢搹捡㐶戶㘲㘵㉢慦㘶㉢搷〰ㄳ愷挲挰㐰㌶㑡ㅦ㕣换㑣扤㜹散扤攷摥晥改敦㝦昱㕣昵慤㍦っㅤ〲搰㡢搱愴收㝣攳㍡㐸慤㐹挳愷㑢攰㠸扤昰〴㔸挲㍣㘷㍥㘵㥥㍡㔵㍢㜷搲㌸㘳攴戸慣ㄴ攴户㄰捡㈸㘰㠷捣㤷㉣户收㕤㤷戸扢㜷挶〸㐴㜳攳㈶愳戶ㄹ慦敥搶㠲㝢㜶㙥㉣㠷㐶㈸敥㙥㙦㙢づ搲搱慤っ戶ㄲ㠱㝣摦昱昶㙥㔷つ扢㉥愶㙦㔸慡昹扥戶㘶㘷挵昷搶扡户捥晢攲换㡤搶㡥ㄹ㑤㐳愰㙤挹戱㍢㔶愹㥡搴扣㈶㘶㌷扣㐰戸㜲㝡㤳捥㡡㔵扤㈶晣戲愰㌸ㄴ㌵戹搴㈳㙣㡡戸㝥㜲搹挵㐲挱慤戵〷㤳戵收戳㌷㐲㌰戳愸㘱扥㥢挲て户㔷㡤㌵㕢ㅣ㙤〱㔱敦㐴挳戱㤶敡㜹慦㕡て㘶㍤㌷昴㍤扢戵㘵扡戶㘵㐰搲搴㉥㜹㌵搱摦㥦㤱㐲〱挲戶慦㑦搳㌲㥦敦捥ぢㄲㄱ〹ㄴ㤳㤱敦㙡㈵扢搲㘵慣づ慢戰〵㘹㌲晢昰㉥㠳㜱扥㔲挶愴㜰㘰㘲㑤搴ㅤ㝣改㘳扢っ摢挰摣㘷ぢ㥣捤㡥㐵慢㝦㜶㑢戸攱㠲攱搶㙣攱愷㙡㍥㡤㌳搲㐷㤰攵㙥㐲㈰㜴摤㍤慡㌹敤㠶戶㥤扢㙥搵挲㡤晣㠶戰搶㌷㐲搴㐱㍢ㄶち摣摡㡥愴摦㠱㉡晤㌰戳㌱㘴挵㘲㈶㍦㑥愰㝣ㄱ㈹㤳愳㜴㑡攱攵ㄶ㐱捥㝥㉤扣㍣㘴捥㕢㜶㈸㤴㔰ㅥ㌱㠱ㄱ愵搵㈴晡㠶㐹愲扥㔱㔵ち㘳摣㥣〵㤵ㅡ㤶ㅢ㙥㌷昹戶㠳㑢ㄴㄱㅤ挸㠲㝤㈷ぢ㈸ち㕡攵㐱ち慦㠱㘸摡愴㐱㍡㜰㠲㠸挸〶㈹㥡ㅤ㈳户ㄲㄹ攱㔳㘴〴攰㤳㐴㐸攸㤳摤㘵〴㠹扤㤳㐸搹愹㉢㍦ㅥ㐸戳㥤散㜸㈵捤㡥㘰攳昴愳捣敥㘴㜶ㄷ戳㘳挸戴扦㐳挲㔱捡愱摣㥡昴㝢昰慣摦换散㍥㘴㤰㑦㍡㘵㑥㈴慡㘸㐳敤挵㡥㈴摣㌰散㘴㘹ㄴ㉢㔱㐴换戸㘱㘷づ㍢ㄲ搱㤱搵戹㍦㜴㙤扦搴戱㡦㜶愷捤攴㜲㐸㤱㈹愰挹戵敥〲㥡摣〸㠲昶愸户敥㐷㔷㝤㠲搹〳挸㤴㘲愱戱扢㌷㙢㥥收攴㙤㘱ㄲ㈹㐳愸㐷攵ㅥㄱ㌱捤晦ㄴ〱搷㜱㜴㌹戰㥦㘹ち㑥㥡户扤晤㝣愲㍢㙦㐷㐸㙦搳㤹〷㍡㠷㝥愲㕢戴愰ㅦ〴㝢㘹㝦敤慡㕦ㅥ㐶戳晥〸戳㐷㤱戵改ㄷ㥥扣㙦搵㑢㈰㑤㘲㈷㠱戹挳昴戸㐸ぢ㜷㜵㝢㔳㐸敤㌳㘴慥ㅡ晥扡〸攱扤㔸㥣㠳ㅤ散昹扥戰㜱愰慤挹ち㥥㕤敥㙣慤っ收㝤捦㘱晤㠱㝤ㅣ摣ㄶ㡡愱扦㍦摢㤷㘹戳㡦㔳散捣㠴扦㈹㐱㌹搴扦㘷扡ぢ㠹㐴愷㔶昲㘲扦昴戳攵㠱㈴改㐱㤲㍣㠶㙤搵ㅦ㐷〶㈹愱晤愵慢㐴㤹㈴搸〹〹搶㙡慤搲扢㤷㜲㌲㘹昳ㅦ㜶挸㤱㐱攵慣㥤㠱敦㈰ㄸ㜶捡㤶搳㄰ㄶ㠳捥㡡昰慢昰㉢㔸戶㈸㉡㤷㉣㐵捤㠱慣戸㑤㘴㐵㕦㕦挷㔹㍡挵户㈶改愴㑤㑡愴㜲㝢㙡㘳捡㌹扣㐹㔴㜴㐱㔲愸愴戸㠵ㅡㄲ㠸㤴㐷搸〳ㄱ搳㠳㠸㈹㘱攳昴㈷㤸㥤㘴㜶ち㔹敥㑦㤰㌴㝢摤㜸㠶挱〶戶攸捥慥㔴㌲〵愲㐱扡〷㍦散㉡慣捥昲㌵攷㤸㍤㠹慣捤晣愱昳㌱㠵㄰㈵捡ㄳ㠴㐸㙢㐹㌷慦㕡攲㍡㘹攰㤰㠹愰搲㙣㍤〸㍤㠷㔱愵㘱㜳捥㝢挱ぢ攷慣㘰ㄳ㔱愸㌱㌳㉡扣戴㈱㕣㔰㤷て摢愷慤捥摢摣ㄴ㌵摤㉣㝢㜵㠸戶挵戹晤㜰㈸挷晡㘰㑢捡㜳㜹㔶㐳敡敤㙣㡣㈱㌴㜹㈲㠶慦㤵㥥搸㍤㜹扥㜹攸ㅢ㘹敥攸慡ㄵ摡㘲搰㔴㑣挷㜲挱挴㉥㈲㙡㔰ㅢ㌰㔷㌷㝣㈱收㠶捤㡢扥㔵戳㉤㔷㄰ㄹ戰㌱ㄹ愸㕢ㄲ敢㠸㄰慣㜸㡣晦㜹敥戰戹敡ㅢ㙥戰㘹㌰㤸戸㝤戸攵㐹㠶㐴㜲收㡣攵〶㜸㡤挴㈲换㈳㘶㜹挳扢㡥㐸㙤摤㜱㉦ㅡ㥢挱扥挰ち㠹㕥㈵㠹ㅡ㉤慢㘵戳㕡㈱㕢攸ㄵ㍦㍣㤰㘷㌲愷昱摢捦㑣攲㉡㤳愳扦㍣㐵㝢搳慥㡦攲㌳戴搳㌹愷㈱㐴㡥ㅡ㤵㝤愹㔲㤸㥣慡㍦捤㍥攷㤱㉤㕣扣戲搸㡣捡㝤㠲㔸㜵㡥晥晤ㄴ〹㉦㠹愲ㄱ〲愱㜷敥㤰㈲ㄴ搶㤱㙥挰㝦挰㌷㥦摡㠹慦㘸㑡ㄸ搲摥愱㘶㜱ㅥ㌱愴㈱㜳挹㔸ㄳ㌶㈲搱㡥ㄱㅥ㔲て㌴㘲ㅤ挳づ愲戶㔹捦㜱っㄲㄶ㠹戲㕣㌵㐸扦搳昵搰扢㘴戹扡㠹㑣㔲㕦㔴㘵摣㐰㤵㜱㐳㔶つ㤹㤷ㄹㄴ㤴㘵㡥攵慤ㅢ扥ㄵ㙥㌸㔶戵挰〷〶敥昶〵㐵㠲挵㈹㜷攳ㄴ㑢㡣㠹㌶㕢晥ちっ戶愰〴㘴㤷㈰㐵戹㜵㐴㍥攸㌶慢攵昱愳昵攸㔶㠲㜸㤱㍥㔲晤ㄹ㡣㤶㤳㜷㈲㈰㜰㘴扡ㄹ摦扣戸昹〶㙡㤴㔷㡥㔸㑦㈱ㄱ昸〳ㄳ㈲㥥捥敤扣㜹挵戵㐲㘰㡦ㄸ㥢户挲戹〰㈸㐷㠶愲㍣摣摥㉤戱㥡攸㌴搹搰〹昷㜷㌶戵㈸㠹攳㥤敤㐹慤昱昰づ捤㑡㥦㈴搴挸㙥㐰㔲慦散㌰挷晤愴㘸㌴愹戶㘳㕤愳愵㌹㑤㥢晢㑥ㄹ昲〹搴㤲愴㤹㡣㝥㐱ㄲち㐲扣愴づ㘸㈸㝡敢搳挹㈳ㄱ慢愱〵㔰愴㤶㔲㜵挳㔱㌰㜰ㄱㄷ㑥㙡愲ㄸ㍤㠱扦て㐵挵攵㝡搸搲㘲摣ㄸ㡢㕡愶㙤㝢搹㠵㡤㔰㌵晣摡㍥㘱㘹慣㑤改ㄷ挹㥤扤敡㝥戵扤〹㐶㡣搸㤰〱㤱ㄴ㉦㌰搸㄰捣㤵㠸愵搲㌶ㅢ收㔶㌷慡ぢ㝣扡㈴っ㔷㘲愰ㅣ搶收挴㤶㌴挲㥡㜶晣㤸散搰㌸㉢㑡㌹慡㥢搳㙢〱ㄴ㝡㐸㌹ㅥ㤵㈴㠳敢收㘵㍡愵㜰㝤〱㘲㌷㉡慤㔴㐳〴㜵ㅢ〳昰㕣戰㝦戰㠳ㅤ㔱㐱ㄳ摡㘶㤴愰昹ㄴ挲㙤㕤〴㜹愷㐷㡣㐲㤰㥡㌲晤㙢㑡晢摥摢㑣㍦㥦捡挴㠵㠸㠹ㄸ攸㑡戱ㅤ㠰摣㘴㑣㤲㕣㌴ㄶ㠷捡㤵㘴㤳㐲㙢㈸慥愳㠱㌱㑣㠳捦て㜱㝦㠷㔱慣ㄱ戲㡤㡤摢㙤愱〵㙤㙡㙦ㅦ㌲ㄷ摤慡㕤慦〹愹㡡㘳㔹㉤㌵昲扥挰㤷扣昸愷戸㈹㘵㕦愲㑤㔹挴㐱㡡㑢㈶㤲㝡户扡昵㉦愰扢ㄴ㜲ㄸ㐳挹㌶㠶ㅥ㔳㥣㜲㌲ㄴ搶㜱㐳㠱搶攱攱收搵〵㜹㙤づ㈲慤愳㡡戲㙣〹㌷昱ㅡ昱㘳挹㙤〹戰㈵㙦挹愳挵㥥愸㕡戰㔴搵扥挰ㄱ搶愹〴㕥㍥て㘳愴㐷敥攰㈰㤹㥢㔱㕣昷收ㅢ昲㌱㜳㜳㉡㌲㍥㌴㐶㜷㜹〶捡㘰㔷挱㐸㌴户戳㑤㥢㕢㘳摣㤷㜶户晥㐵㘴ㅡ〳挰㌴㘸〱愹っ㥣ㄹ㤴㜷㌷㜰ㄸ㡡㑣㠹㡤㈶挳愸㡣㔰㡥挱㕤て愴㠱㥢㜸㡣㕥昵愰㠴挲㜱㜹㈵㉣扥㤵㌸改攰〰攴昹㐷摢㉡㔷㡣㄰ㄷ㕦摣㘳㙤搵搳戵ㅡ捤㕤㜸攷昶〵㔶㜱㘹㐳㤹愳攳㙤搷戱攴㥡㘸摦㍤搴搶㄰㕤ㄳ㍣㍤㔷㕡㌰挲敡㐶㌹摣㔶㔷戶㝡㈵㠹摣敦攰㡤搸昱敤戴㤹晢㕤㕥㐱摤攲摥ㄷ慦戹摥㜵㔷捥㉢ㄷ昰扥ㅦ慤㔸㝤㘰㠰㤳㉣㘶㍥挶㡦㑣搹㑣敥户ㄸ㜱㉦搳收〰㑤昷〸挷㤱㐹㐹㠳〹㤴㔳攸〴戶㝢攳扥〰改㘴扣㡤㑥愴㈰㌸㈰ㄴ㜷晤㔳㈳ㄴ敤㌷㐰㉢㠹㐵ㅤ挸戱攷敦㠰昵戵て㔰㐳㠴攳㌹ㄲ㈳戹〷㔰㑡㐱㥤ㄴ攴搱攵づ㕥〵昹晦挱㔲捣捤㍢戲搳㝦㠱㤹戵昷摢㔱㜴㥣㈸晡㜵㈷㡡ㄸ㠶扤愵㠰㌷㘷㝦㜰搴晣捣㉦昵晥て㡦㥡捦〱挳㑣搲ㅡ㐳㐸㡤愱昸㠶㌱㤰敤㌰〶ㅥ㐱戳㌴〶㥥㘷ㅦ㐶敢㤵㌱㄰㜹㍢㉥愱㘲㜷㘳㠰㌱扣ㄴ㤳㉦ㄱ㔲㑤㌸㌰㜸搶㍡敡搰ㄳ戶㠰换戵㈲㐰摣ㅥ敡㈹㤸㠵敦改捥捥敡ㄵ挳㌷㥣㘳戲晥愲㉦愰戶晣㔵摣搶㤶㕤搸攳敥ㅤ㕢㘴愷ㅤ扣ㄲ戱㌷晤挰㜳戲户㍢敡挰㤴㑡捡㑤慦ㄵ戴晣㈷昰㠹㘸㍣㈱㘴㕥ㅦ晦攵挵扦扤昶戵㈹摥㑡㡢㘸㌵挷㌰㜰㉦愱㜹㕡づ〸摥㈶㉥㠴ㅣ攱挷㌷㤷昰ㄱ㤲戵㘹㡢ㄹ挳㤷昶㑥愰㍢㜱㔱ㄱ㕥㠲㌰ㄵ昱敤〷㘳ㄲ昷ㅢ㤴㌱㔹㙡㜳㙣捡㡦㤷愴㌳戰㤴㤸戸昴摥挵攱㐱慤慢捡敡搱慥捣晤ち㑡攷ㄶ㈷搲㙡て昲㝣挹愴㘹敦戶㙢戵㜳搴㙡搲㑣搴㈶〱ㄱ㑢㈹挴ㄹ㐸㈱挹㈳ぢ〳晦㔲㑡慤愰㤰㉢㈱㑢㠹愰戵㠷㜲㜹昲㍦㄰〲愲㜱戹慦挷て㔵戰㡢挰㘲散㜵敦昵散㑡慢㌳㔶㑤っ挹捡搳挷㡢㈸挸㘳ち㉢ㄸ愳㤵戵㤷㔱㠸㔳敥ㄴ㑡㝢㜶㍣昱㈵挳㡥ち戰㈹挶捥㌹昴慡ㄵ㥤㘷摤㍡㙥㜸㐰捦攴愵挲㜰て戳ㅡ㐷㑦ㄹ㡢㔳愰㐵㔵挵㝣㐴ㄵㅢ㥤〶愳㈶攸㉣昷ㄸ捥㥦〸昲昱㙢㈰戶㑦㌶㠷㍥搲摥㐲ㅤ攷づ㘰㠱晣㠵晤㜵㍣㠵戱昱㔶㜲っ㈴散㥥愰ち敡ち㜸ㄹ㕤愴㍤慦改捤㈲摦愵㘹㡣㐵挷㥣搵搷愹晦ㄹ愵㤶㥣戵㑡㘸㠶慢㕢昴晦㔵㔴散慡晦㌵挶搸㈴捡㕥㡡ち㝣挸㌱㔲戲㙢㜰㠶㍢〲ㅦ㌶挲㌴昲〸慣换㈲㐳摢慡㔴挶挷愹慡㔹㑡㜰㜸戸晡摢慦㐰㌴晡搲戶ㅤ散㉡〰ㄹ〵捡晤っ㈲愸㙢㝦㑥扡昳ㅣ㥢晦ㄲ慡挷㉦㔹㔵摦ぢ㍣㌳㥣㈸㈳戸㍢挱敦换㑣搸㍣搳摡㍢敤㐲敤㈱散挴搰换攸戳戴っ㠱晤㠲〸㍦㥤㤸㈳㈳〸㝢㡢㔸昰㑢愳搱㐴ㄸ㠹扡㈱戸挳㝣戱㙥搸昸㌸㜵ㄹ㍥捤㤰㔵晢㐲搵㈹捦㜲晢㍤っ㙥ㅣ㙥㘲㍤て扦㡦戰㑢〸㠲挹㈵扣晣ち㜷戵㝤て㕡㘱愳戵〵㠴散捤户㔶捣晤〴ㄸ摤摢㕢㕡〹㠶敦攴㌷挷捡敦㐱扦攸摥㥤戰ㅣ㘹っㄴㅥ㝤慡㑤㘷搷愴つㄷ搹敥昱敤愲昶㐵昴㘵㝦晤㤵愸挰〷㡤㕥扣㘷㔸昸㌱㤶㐳戲㐷ㄹ摦㝣㈳敢㑥换㍦摡㠹㤶㌵ㅥ㈸㐸㝤㐵敤㠷㘸攷敥㌴㔶愹挹㐳〳摡昴㌵㘴㜱搲㜸㘸㤰敦晥〱㠰ㅢ敦慥愱戶晢扢扦て搰ㄶ慦〴昹㐸愳扡㤷㙢〳戳㌵搲㘸慣㉥昴㜵搴改ㅢ捣㉣㘶慦㈲ㅢ㡤戵挶〸〵㈱愵㑢㕥㠵つ摥㥦㐲ㄹ改捦搱摦㡦愶㍥晣㈳搳㍦愷㌴㈹晡搰愴㕦㤳㄰㉡搳㈸晡攴㉡摥㑡慥挲㐱㙤昷㔵㝣㜷愷㔵㡣㔲㉡昲慡㠹敥㈱ㅢㅥㄹ㈵愲攴昳愶㝡收收昱㜹㜸㜴㤴敢㔴挵ㅣㄷ㤷昲ㄹ㡥戴㜲㜸㙤㤱扥㤷扣㜲㥥收㤵㙥㉢㌸㤱搷㜴㕦昰㜸攴敦敥㉡㤸昳㍤㐶攴戵敦挴㥢扤戰㄰㝦攳㤴㡤㘲㐴㐰戶戲㉢㐹ㅣ摣㐸敤摢㌱昰扢敦㌵㕤㥣㘸㐰〲㐵㈸㘰ㄲ㤱〴晥㔶っ㝣ㅡ摦㑦㐹㤸㑣㔶晤挹㝣ㄴ〳㤳搸㈴昰㌷㘳攰㝦㥣㍥搶〰㡥㘹㑢㡤㍣㑡挲㡡搰㑡ㅡ㐸㌱㕥愵㌹㥦昸慣㥡愷攴㥣㐹㠵㌸㘸慡㙡ち㐳ㄹ昵戵愵㑡ㅣ挲㍤づㅦㅦ㌶㉦攱㔲ㄲ㙥㙦㐰㙥慡晦摦㘰ㄱ㤷㤵收㡣搰挰㜷换㕢㠸ㄳ晢扡㝣㘲攷扣戹散愳㘲挰㕣っ㜰㐸慡敤㉢㙡㠱㝥敦㔷㕢扤㡢㍦㍤挵ㄶ㙣敥㐷ㅣ摦捡昲晡㐷㙦晡㐰挶㐴晡戵㙦挴㐸捥扣搹㈴ㅦ晤㍡㤰〳ㄷぢ㜲ㄶ㡡㉡㝥㌲捥〷㡤慣㑤㔴攷户㤱㡤挴晦㠱挴挴㤶昴㜱㘴戵慦挷攳㈵㠹㐶㝦㥤ㅤ扥㠲慣て捥㔵㉤㈲戹㤶㜱㜳㝣攵㥥搷捥㤹昵慡㔶㌸ㄷ扥㑣晦㉡㌲㑤㘶㝣㝡〳㔹㥣㐶昹愰挸㝡昰㍦㕦扥捥㉡</t>
  </si>
  <si>
    <t>Decisioneering:7.0.0.0</t>
  </si>
  <si>
    <t>CB_Block_7.0.0.0:2</t>
  </si>
  <si>
    <t>CB_Block_7.0.0.0:1</t>
  </si>
  <si>
    <t>6324f464-4eb6-4ab8-912c-0311e0a67c38</t>
  </si>
  <si>
    <t>㜸〱敤㕣摢㙦ㅣ㔷ㄹ摦㔹㝢搷㍢㙢㍢㜶㘳㈷㙤㝡㐹摤㑢㑡㡢愳㙤慥㙤愳㉡愴扥挴㠹愹㔳扢㔹㈷ㄵ慡摡㘵扣㝢挶㥥㘶㉥敥捣慣ㄳ户㠲ㄶ愹て㠸㡢〴㐲㐲愲㐲㈰㈴㔴挱ぢ㔲晢㠰㈸㤷晦愰㐵㍣昱㠶㔴㕥㜸〱愱㐸㍣挰〳㔲昹晤捥㤹搹㥤摤昵㡥㥤㙤ぢづ昲㜱㝣㝣收㥣敦㥣㌹攷㝣搷昳㝤㘷㤲搱㌲㤹捣挷㐸晣换搴捦挲扤攵捤㈰ㄴ㑥㘹挶戳㙤㔱つ㉤捦つ㑡㔳扥㙦㙣㉥㔸㐱搸〷㠰㝣挵㐲㝢㤰慢〴搶㙢愲㔰搹㄰㝥〰愰㕣㈶㔳㈸攸㔹戴㜳㄰晥㡥挶て㍡㝢つ昵㈳扢㍣㌳扤戸昲ち㐶㉤㠷㥥㉦㡥㑥㕣㔵㝤捦㍥㔹㍡㔹㍡昳挴戱搲戱愳ㄳ㌳㜵㍢慣晢攲慣㉢敡愱㙦搸㐷㈷㤶敡㉢戶㔵㝤㔶㙣㉥㝢搷㠴㝢㔶慣ㅣ㍢戹㘲㥣㝡敡昸愹搳愷捤㌳㘷㥥ㅡ挲㡢㌳ぢ㌳搳㑢扥㌰㠳㑦㘵挴ㅣ愷㝢㙡㔶㔴㉤慥㑢〸摦㜲㔷㑢㌳搳昸㤷㤸㍢㥥㥥㉣㤵搷㠴〸昹㘲攱ぢ户㉡〲ㅤㅤ〷㥤愹㈰愸㍢敢摣㌸摤㤹挳㌲慢㐶㄰收㥣ㄹ㘱摢扡ㄳ㡦㕡㜰ㄶ戱㙦戶戱㌹攴㤴㠵ㅢ㔸愱戵㘱㠵㥢㜹㘷ㄹ〳搵㠶㥤㉢㠱戸㙣戸慢攲㌹挳ㄱ㌹攷㐲摤慡昵慢㤴改晢㕣㍣㐴㜲㘲㜲昱愵愹挰㤹㔹㌳㝣㌹愳㠰摢㤲〲㍢攷㔷㕢㘱ㅦ敡㍥㉥愷㉥摦挰㌱㡦㜴㠷㐳换㔵挳㙦㐰㑥㜶㠷㡣ㄶ摦㍡㠳挷扢挳㈷昶愸戵捦㘳摤晢挸慤㙣㠵搶〶㈳摡㤶㍢㡡挵攸㜹㘶〳捣ち捣㠸㐰扤挸㙣㤰搹㄰㌲慤晦ㅦ攰㤰㘴㐷㌶㘵㉢㐶戶戲㤲慤㔴戳㤵㕡戶㈲戲ㄵ㌳㕢㔹捤㔶搶戲ㄵ㉢㕢㜹㈵㕢戹〶㤸㌸ㄵ〶〶戲㔱㝡昹昵㝦㝥攷㥥㝦㝤㌰晤㝤敢㠸昸昷捤㤳敦つ敤〳搰昳搱愴㘶㝤攳㍡㐸慤㐹挳㈷㑡攰㠸㥤昰〴㔸挲㍣㙤㍥㘹ㅥ㍦㕥㍢㝤捣㌸㘹攴戸慣ㄴ攴户㄰捡㈸㘰㠷捣ㄷ㉣户收㕤㤷戸扢㜷摡〸㐴㜳攳㈶愳戶㘹慦敥搶㠲㝢戶㙥㉣㠷㐶㈸敥㙥㙦㙢づ搲搱慤っ戶ㄲ㠱㝣摦攱昶㙥㔷つ扢㉥愶㙥㔸慡昹扥戶㘶㘷挹昷㔶扡户捥昹攲搵㐶㙢挷㡣愶㈰搰㌶攴搸ㅤ慢㔴㑤㙡㕥ㄳ㌳㙢㕥㈰㕣㌹扤㐹㘷挹慡㕥ㄳ㝥㔹㔰ㅣ㡡㥡㕣敡〱㌶㐵㕣㍦戹攸㘲愱攰搶摡㠳挹㕡昳晣㡤㄰捣㉣㙡㤸敦扡昰挳捤㘵㘳挵ㄶ〷㕢㐰搴㍢搱㜰愸愵㝡捥慢搶㠳ㄹ捦つ㝤捦㙥㙤㤹慡㙤ㄸ㤰㌴戵㑢㕥㑤昴昷㘷愴㔰㠰戰敤敢搳戴捣攷扢昳㠲㐴㐴〲挵㘴攴扢㕡挹慥㜴ㄹ慢挳㉡㙣㐱㥡捣㍥扣捤㘰㥣慦㤴㌱㈹ㅣ㤸㔸ㄳ㜵〷㕦晡攸㌶挳㌶㌰昷搹〲㘷戳㘳搱敡捦㙦〸㌷扣㘸戸㌵㕢昸愹㥡㑦攳㡣昴ㄱ㘴戹㥢㄰〸㕤㜷㡦㙡㑥扢愱㙤收慥㕢戵㜰㉤扦㈶慣搵戵㄰㜵搰㡥㠵〲户戶㈳改㜷愰㑡摦捦㙣っ㔹戱㤸挹㡦ㄳ㈸㕦㐴捡攴㈸㥤㔲㜸戹㐵㤰戳㕦ぢ㉦て㤹㜳㤶ㅤち㈵㤴㐷㑣㘰㐴㘹㌵㠹扥㘱㤲愸㙦㔴㤵挲ㄸ㌷㘷㐰愵㠶攵㠶㥢㑤扥敤攰ㄲ㐵㐴㝢戲㘰搷挹〲㡡㠲㔶㜹㤰挲㙢㈰㥡㌶㘹㤰づ㥣㈰㈲戲㐱㡡㘶挷挸慤㐴㐶昸ㄴㄹ〱昸㈴ㄱㄲ晡㔸㜷ㄹ㐱㘲敦㈴㔲㜶敡捡㡦㝢搲㙣㉢㍢㕥㐹戳〳搸㌸晤㈰戳㍢㤹摤挵散㄰㌲敤㉦㤰㜰㤴㜲㈸户㈶晤ㅥ㍣敢昷㌲扢てㄹ攴㤳㑥㤹ㄳ㠹㉡摡㔰㍢戱㈳〹㌷っ㍢㔹ㅡ挵㑡ㄴ搱㌲㙥搸㤹挳㡥㐴㜴㘴㜵敥づ㕤摢㉦㜵散㈳摤㘹㌳戹ㅣ㔲㘴ち㘸㜲慤摢㠰㈶㌷㠲愰㍤敡慤晢搱㔵㥦㘰昶〰㌲愵㔸㘸散敥捣㥡愷㌹㜹㕢㤸㐴捡㄰敡㔱戹㐷㐴㑣昳㍦㐵挰㜵ㅣ㕤昶散㘷㥡㠲㤳收㙤㙦㍦ㅦ敤捥摢ㄱ搲摢㜴收㥥捥愱㥦攸ㄶ㉤攸〷挱㕥摡㥦扡敡㤷㠷搱慣ㅦ㘱昶〸戲㌶晤挲㤳昷慤㝡〹愴㐹散㈴㌰户㥦ㅥㄷ㘹攱㉥㙦慥ぢ愹㝤㠶捣㘵挳㕦ㄵ㈱扣ㄷ昳戳戰㠳㍤摦ㄷ㌶づ戴㌵㔹挱戳换㥤慤㤵挱㥣敦㌹慣摦戳㡦㠳摢㐲㌱昴昷㘷晢㌲㙤昶㜱㡡㥤㤹昰㌷㈵㈸㠷晡昷㘴㜷㈱㤱攸搴㑡㕥散㤷㝥戶摣㤳㈴㍤㐸㤲㐷戱慤晡㘳挸㈰㈵戴㍦㜶㤵㈸㤳〴㍢㉡挱㕡慤㔵㝡昷㔲㑥㈶㙤晥挳づ㌹㌲愸㥣戵搳昰ㅤ〴挳㑥搹㜲ㅡ挲㘲搰㔹ㄲ㝥ㄵ㝥〵换ㄶ㐵攵㤲愵愸搹㤳ㄵ户㠹慣攸敢敢㌸㑢愷昸搶㈴㥤戴㐹㠹㔴㙥㑦㙤㑣㌹㠷㌷㠹㡡㉥㐸ち㤵ㄴ户㔰㐳〲㤱昲〸扢㈷㘲㝡㄰㌱㈵㙣㥣晥㌸戳㘳捣㡥㈳换晤ㅥ㤲㘶愷ㅢ捦㌰搸挰〶摤搹㤵㑡愶㐰㌴㐸昷攰㠷㕤㠵搵㈹扥收㌴戳㈷㤰戵㤹㍦㜴㍥愶㄰愲㐴㜹㠲㄰㘹㉤改收㔵㑢㕣㈷つ散㌳ㄱ㔴㥡愹〷愱攷㌰慡㌴㙣捥㝡捦㜹攱慣ㄵ慣㈳ち㌵㘶㐶㠵ㄷ搶㠴ぢ敡昲㘱晢戴搵㜹敢敢愲愶㥢㘵慦づ搱㌶㍦扢ㅢづ攵㔸ㅦ㙣㐹㜹㉥捦㙡㐸扤㥤㡤㌱㠴㈶㑦挴昰戵搲ㄳ扢㈳捦㌷て㝤㈳捤ㅤ㕤戶㐲㕢っ㥡㡡改㔸㉥㤸搸㐵㐴つ㙡〳收昲㥡㉦挴散戰㜹挱户㙡戶攵ち㈲〳㌶㈶〳㜵ぢ㘲ㄵㄱ㠲㈵㡦昱㍦捦ㅤ㌶㤷㝤挳つ搶つ〶ㄳ㌷昷户㍣挹㤰㐸捥㥣戶摣〰慦㤱㔸㘴㜹挴㉣慦㜹搷ㄱ愹慤㍢敥〵㘳㍤搸ㄵ㔸㈱搱慢㈴㔱愳㘵戵㙣㔶㉢㘴ぢ扤攲㠷〷昲㑣收〴㝥晢㤹㐹㕣㘵㜲昴㤷愷㘸㙦摡昵㔱㝣㠶㜶㍡攷㌴㠴挸㔱愳戲㉦㔵ち㤳㔳昵愷搸攷っ戲㡢ㄷ慥捣㌷愳㜲㥦㈰㔶㥤愳㝦㍦㐵挲㑢愲㘸㠴㐰攸㥤摢愷〸㠵㜵愴ㅢ昰ㅦ昰捤愷㜶攲㉢㥡ㄲ㠶戴户慦㔹㥣㐳っ㘹挸㕣㌰㔶㠴㡤㐸戴㘳㠴晢搴〳㡤㔸挷戰㠳愸㙤挶㜳ㅣ㠳㠴㐵愲㉣㔷つ搲敦㔴㍤昴㉥㔹慥㙥㈲㤳搴ㄷ㔵ㄹ㌷㔰㘵摣㤰㔵㐳收㘵〶〵㘵㤹㘳㜹慢㠶㙦㠵㙢㡥㔵㉤昰㠱㠱扢㕤㐱㤱㘰㜱捡摤㌸挵ㄲ㘳愲捤㤶扦〲㠳㉤㈸〱搹㈵㐸㔱㙥ㅤ㤱て扡捤㙡㜹晣㘸㍤扡㤵㈰㕥愴㡦㔴㝦ㅡ愳攵攴㥤〸〸ㅣ㤹㙥挶㌷㉦㙥扥㠱ㅡ攵㤵㈳搶㔳㐸〴晥挰㠴㠸愷㜳㍢㙦㕥㜱慤㄰搸㈳挶收慣㜰㌶〰捡㤱愱㈸て户㜷㑢慣㈶㍡㑤㌶㜴挲晤㥤㑤㉤㑡攲㜰㘷㝢㔲㙢㍣扣㐵戳搲㈷〹㌵戲ㅤ㤰搴㉢㕢捣㜱㌷㈹ㅡ㑤慡敤㔸搷㘸㘹㑥搳收扥㔳㠶㝣〲戵㈴㘹㈶愳㥦㤵㠴㠲㄰㉦愹〳ㅡ㡡摥晡㜴昲㐸挴㙡㘸〱ㄴ愹愵㔴摤㜰ㄴっ㥣挷㠵㤳㥡㈸㐶㑦攰敦㝤㔱㜱戱ㅥ戶戴ㄸ㌷挶愲㤶㈹摢㕥㜴㘱㈳㔴つ扦戶㑢㔸ㅡ㙢㔳晡㐵㜲㘷慦扡㕦㙤㙦㠲ㄱ㈳㌶㘴㐰㈴挵ぢっ㌶〴㜳㈵㘲愹戴捤㠶戹搵㡤敡〲㥦㉥〹挳㤵ㄸ㈸㠷戵㔹戱㈱㡤戰愶ㅤ㍦㈶㍢㌴捥㡡㔲㡥敡收搴㑡〰㠵ㅥ㔲㡥㐷㈵挹攰扡㜹㤹㑥㈹㕣㕦㠰搸㡤㑡㑢搵㄰㐱摤挶〰㍣ㄷ散ㅥ散㘰㐷㔴搰㠴戶ㄹ㈵㘸㍥㠵㜰㕢ㄷ㐱摥改ㄱ愳㄰愴愶㑣㝦㍦愷扤晤〳愶㥦㥦换挴㠵㠸㠹ㄸ攸㑡戱ㅤ㠰摣㘴㑣㤲㕣㌴ㄶ㠷捡㤵㘴㤳㐲㙢㈸慥愳㠱㌱㑣㠳捦て㜱㝦㠷㔱慣ㄱ戲㡤㡤摢㙤愱〵㙤㙡㙦敥㌳攷摤慡㕤慦〹愹㡡㘳㔹㉤㌵昲慥挰㤷扣昸愷戸㈹㘵㕦愲㑤㤹挷㐱㡡㑢㈶㤲㝡户扡昵㉦愰扢ㄴ㜲ㄸ㐳挹㌶㠶ㅥ㔳㥣㜲㌲ㄴ搶㜱㐳㠱搶攱晥收搵〵㜹㙤づ㈲慤愳㡡戲㙣〱㌷昱ㅡ昱㘳挹㙤〹戰〵㙦挱愳挵㥥愸扡㘸愹慡㕤㠱㈳慣㔳〹扣㝣ㅥ挶㐸㡦摣挱㐱㌲㌷愳戸敥捤㌷攴㘳收收戹挸昸搰ㄸ摤攵ㄹ㈸㠳㕤〵㈳搱摣捥㌶㙤㙥㡤㜱㕦摡摤晡㌳挸㌴〶㠰㘹搰〲㔲ㄹ㌸搳㈸㙦㙦攰㌰ㄴ㤹ㄲㅢ㑤㠶㔱ㄹ愱ㅣ㠳扢ㅥ㐸〳㌷昱ㄸ扤散㐱〹㠵攳昲㑡㔸㝣㉢㜱搲挱〱挸昳て戶㔵㉥ㄹ㈱㉥扥戸㠷摡慡愷㙡㌵㥡扢昰捥敤ち慣攲搲㠶㌲㐷挷摢慥㘳挹㌵搱扥㝢愸慤㈱扡㈶㜸㘲戶㜴搱〸慢㙢攵㜰㔳㕤搹敡㤵㈴㜲扦㠳㌷㘲换户搳㘶敥㜷㜹〵㜵㠳㝢㕦扣收㝡搷㕤㌹慦㕣挰晢㝥戴㘲昵㠱〱㑥戲㤸昹ㄸ㍦㌲㘵㌳戹摦㘲挴㥤㑣㥢〳㌴摤㈳ㅣ㐷㈶㈵つ㈶㔰㑥愱ㄳ搸敥㡤晢〲愴㤳昱㌶㍡㤱㠲㘰㡦㔰摣搵㑦㡤㔰戴摦〰慤㈴ㄶ㜵㈰挷㥥扦〳搶搷㝥㡤ㅡ㈲ㅣ捦㤱ㄸ挹㍤㠰㔲ち敡愴㈰㡦㉥㜷昰㉡挸晦て㤶㘲㙥摥㤲㥤晥ぢ捣慣扤摦㡥愲挳㐴搱慦㍡㔱挴㌰散㉤〵扣㌹晢扤愳收㘷㝥愹昷㝦㜸搴晣㈲㌰捣㈴慤㌱㠴搴ㄸ㡡㙦ㄸ〳搹づ㘳攰〸㥡愵㌱昰㉣晢㌰㕡慦㡣㠱挸摢㜱〹ㄵ摢ㅢ〳㡣攱愵㤸㝣㠹㤰㙡挲㠱挱戳搶㐱㠷㥥戰㡢戸㕣㉢〲挴敤愱㥥㠲ㄹ昸㥥敥散慣㕥㌲㝣挳㌹㈴敢㉦昸〲㙡换㕦挶㙤㙤搹㠵㍤敥摥戲㐵㜶摡挲㉢ㄱ㝢搳昷㍣㈷㍢扢愳づ㑣愹愴摣昴㕡㐱换㝦〲㥦㠸挶ㄳ㐲收昵昱㕦㕣昸昳㙢㙦㥤攳慤戴㠸㔶㜳っ〳昷ㄲ㥡愷攵㠰攰㙤攲㐲挸〱㝥㝣㜳〹ㅦ㈱㔹敢戶㤸㌶㝣㘹敦〴扡ㄳㄷㄵ攱㈵〸㔳ㄱ摦㙥㌰㈶㜱扦㐱ㄹ㤳愵㌶挷愶晣㜸㐹㍡〳㑢㠹㠹㑢敦㕤ㅣㅥ搴扡慡慣ㅥ敤捡摣㝢㔰㍡户㌸㤱㔶㝢㤰攷㑢㈶㑤㝢户㕤慢㥤愶㔶㤳㘶愲㌶〹㠸㔸㑡㈱捥㐰ち㐹ㅥ㔹ㄸ昸㤷㔲㙡〹㠵㕣〹㔹㑡〴慤㍤㤴换㤳晦㥥㄰㄰㡤换㝤㍤㝥愸㠲㕤〴ㄶ㘳慦㝢慦㘷㔷㕡㥤戱㙡㘲㐸㔶㥥㍥㥥㐷㐱ㅥ㔳㔸挱ㄸ慤慣扤㡣㐲㥣㜲挷㔱摡戱攳㠹㉦ㄹ㜶㔴㠰㑤㌱㜶捥愱㔷慤攸㥣㜷敢戸攱〱㍤㤳㤷ち挳摤捦㙡ㅣ㍤㘵㉣㑥㠱ㄶ㔵ㄵ昳ㄱ㔵㙣㜴ㅡ㡣㥡愰戳摣㐳㌸㝦㈲挸挷慦㠱搸㍥搹ㅣ晡㐰㝢ぢ㜵㥣㍢㠰〵昲ㄷ昶搷攱ㄴ挶挶㕢挹㌱㤰戰㍢㠲㉡愸㉢攰㘵㜴㤱昶扣愶㌷㡢㝣㤷愶㌱ㄶㅤ㜳㔶㕦愷晥㘷㤴㕡㜲搶㌲愱ㄹ慥㙥搱晦㔷㔱戱慤晥搷ㄸ㘳㤳㈸㝢㈱㉡昰㈱挷㐸挹戶挱ㄹ敥〸㝣搸〸搳挸㈳戰㉥㡢っ㙤慢㔲ㄹㅦ愷慡㘶㈹挱攱攱敡㙦扦〲搱攸㑢摢㜶戰慢〰㘴ㄴ㈸昷㌳㠸愰慥晤㌹改捥㜳㙣晥㑢愸ㅥ扦㘴㔵㝤㉦昰捣㜰愲㡣攰敥〴扦㉦㌳㘱昳㑣㘹敦戴ぢ戵㠷戰ㄳ㐳㉦愲捦挲㈲〴昶㜳㈲晣㜴㘲㡥㡣㈰散㉣㘲挱㉦㡤㐶ㄳ㘱㈴敡㠶攰づ昳昹扡㘱攳攳搴㐵昸㌴㐳㔶敤ち㔵愷㍣换敤昷㌰戸㜱戸㠹昵㉣晣㍥挲㉥㈱〸㈶㤷昰攲㑢摣搵昶㍤㘸㠵㡤搶ㄶ㄰戲㌷摦㕡㌱昷㔳㘰㜴㘷㙦㘹㈵ㄸ扥㤳摦ㅣ㉢扦〷晤愲㍢㜷挲㜲愴㌱㔰㜸昴愹㌶㥤㕤㤳㌶㕣㘴㍢㠸㙦扦㠴慥摡㌳捣昰慢扦ㅣㄵ昸愰搱㤳昷㌴ぢ㍦挱㤲㐸晡㈸㘷昲㕦㐶搶㥤㥥㝦っ戰ㄶ敦〰改㔹攳愱㠲ㄴ㔸搴㝥㠴㜶敥㔰㘳愵㥡㍣㌸愰㑤慦㈲㡢㤳挶㠳㠳㝣昷て〱摣㜸户㐰㙤昷㜷扦扤攵扢愹昲攵摡㔶攳挱昱㜷㌴㔶ㄹ晡ㅡ㥥㜴㡢搹㉢捣慥戱㌱搶ㅣ㈳ㄴ㠶㤴㌰㜹ㄵ㍡㜸晦ㅣ捡㐸㝦㠸晥㝥㜴敥挳て㤸晥㜶㑥㤳攲て㑤扡㉤㈱㔴愶㔱晣挹㔵㝣㉦戹ちㄷ戵摤㔷昱摤慤㔶㌱㑡挹挸敢㈶晡㍡戲攱ㄱ㑤愲㡤捦慦㈲㡢搳㈸搱㈷愱㝣ㄴ㠶㐷㐶戹愵㝣ㅥㅥㅤ攵敡㔵㌱挷㈵愷㝣愰㈳敤ㅦ㕥㘸愴㔷㈶慦摣慡㜹愵昵ち㑥攴㑦摤ㄵ摣ㅦ㜹挲扢㡡散㝣㡦戱㝡敤摢㌱ち㉥㕥㡣扦㝥捡㐶搱㈳㤰㠰戲㌸㐹㌲摣㐸敤㕢㌱昰扢扦㙣㍡㍦搱㠰〴㍡㔱挰㈴㉤〹晣捤ㄸ昸〴扥慣㤲㌰ㄹ摥〵㘰晡㈸〶㈶〹㑡攰㙦挴挰㝦㍤㜱愸〱ㅣ㔳㥣ㅡ㜹㤴攴ㄶ愱㜵ㅤ挵ㄴ戳㔶ㅡ晡㠹て慥㜹㝥捥㤹㔴㤵㠳愶慡愶㤸㤴昱㘰㕢㉡换㈱摣昰昰昱挹昳〲慥㉢攱㕥〷㈴慡晡㥦て收㜱㡤㘹搶〸つ㝣搱扣㠱〸戲慦换㈷㜶捥㥢㡢㍥㉡〶捣昹〰挷愷摡慥愲ㄶ㘸晥㝥戵搵摢㜸摡㔳慣挴收㝥挴㤱慦㉣㉦㠶昴愶㈹㘴戴愴㕦晢㝡㡣攴捣㥢㑤昲搱㌷㠱ㅣ㌸㕦㤰戳㔰㔴㤱㤵㜱㍥㡣挶っ慦㤱挷㠹昳晣敢挸㐶攲晦㘳㘲㘲㐳扡㐱戲摡㕢昱挰㐹敡搱扦挲づ㕦㐵搶〷晦慢ㄶ搱㕥换ぢ㜲㝣昷㡥㌷㠱㔳散㔱昳扣㠹慥ㅡ攷挳ㄷ敡㕦攳搳㥢捣昸ㄴ㉦ㄲ攵㡣㈶㥢摡㙢〷晦〳捣㜰搱摦</t>
  </si>
  <si>
    <t>Decisioneering:7.3.0.0</t>
  </si>
  <si>
    <t>CB_Block_7.3.0.0:1</t>
  </si>
  <si>
    <t>HDD (leden)</t>
  </si>
  <si>
    <t>V příkladu je ilustrován odhad hodnoty HDD prodejní opce, který vychází pouze z historických dat.</t>
  </si>
  <si>
    <t>㜸〱捤㔸㑤㙣ㅢ㐵ㄴ昶慥扤敢㕤摢㘹搳㌶晤晦ぢ愸㐰㑢㔲㌷㘹㤲晥慡㙡㘳扢昹㠱㌴㐹㙢㈷攵㠲㔶㙢敦㙣扣捤敥㡥㤹㔹㈷㜱攱㠸戸㔷ㅣ愰ㄵ㌷〴㐷攰㠴㔰挵〱㜱〷㑥ㅣ㤰㐰愲摣㔰换〹挴〵㈱㜸㙦搶㑥㙣挷㠵㌴〴愹愳㘴㍣㌳㙦摥㥢㤹㌷敦㝤敦捤㐶愴㐸㈴昲ㄷㄴ晣挵ㄲ挳挶愱㝣㡤〷挴㑢㘷愹敢㤲㔲攰㔰㥦愷㐷ㄹ㌳㙢㔳づて愲㌰㐱㌵ㅣ愰㜳挵攰捥㙤愲ㄹ㑢㠴㜱㤸愴㐴㈲㥡愶换㐰㐷㈱昸摦摤攸攸挸㤵㡡㐱㜵㈳㥢㤹㈹摥〲愹昹㠰㌲搲摦㍢ㅦ昲㕥㍡㥢ㅥ㑡㥦㍦㌳㤰ㅥ攸敦捤㔶摤愰捡挸㈵㥦㔴〳㘶扡晤扤戳搵愲敢㤴㕥㈶戵〲㕤㈴晥㈵㔲ㅣㄸ㉡㥡挳攷〶㠷㐷㐶散昳攷捦愵㘰攱挸㜴㌶㌳㐱摣ち㐸摢ㅡ㤹㉡挸㥣捡㘶㘶ㄹ戱户㐶愲㠲㉡ㄸ捣㤱㤲㠳扡㈲㠴㌹晥㐲㍡㥢㠱扦㈶㝤㐰敦㙣㝡㈶㥦㈷㍥㜷〲㘷挹〹㙡㜸㌶摤㥢㈹ㄵ攷㑤户㑡㔴㑦㙣㐸昳收㑤㌶㙤㝡愴换㥢攳攴㠶改㉦㄰散㈹摥㜸搵戱㘲㜰㠷搱ㄳ㥤ㄶ慡㉢㈸㍤㤳捤㘴换㈶ぢ㠴㐸㕣攰㔴愷搹㘲愵㜴搳㔶〴㡦ㄸ㐵攵㐸挹扡㤵㠸㌵㜱㤷㜱慣㌴愸㔴ㅤ慡㕤㑤㥣扤㠲戵㜷㔰㡡晤づ戶搶捣㤸㠴㤹戲㘱捡㐶㔱㌶㑡戲㘱挹〶㤱つ㕢㌶ㄶ㘴愳㉣ㅢ㡥㙣摣㤲㡤㐵㤸搳㈸㕡㍣㉥搷换挳㕦扦晢昳敤愵㡦㘷敥晤㜲昷攲晤㜷㠷收㔲㈸㙢ち捥㤶㥥㈶挱㤶ㄸ㠱㠲㈷摡戸㈶㔳㌰㕢昱挲㡢挸ㄱ㕥搲昱㤶㈶㝤㡢慣愸搰㠲摢㑢㜹㔹敡〷㘴㈵挸㤹㠱ㄹ昷㘶㑤㐶晣㐰㠷㐹㝤㠲㉢㙣㈱㘷㤷ㄸ㙢㜰㈷敡㍤㤰搰㉤㥡㑤㔲㤲㘲㈰㤴㈴㠱换㐵㘳㘱慤愹㥤㥣㜸挲攴攵挰㉣扡攴㔸摢㠵愳搶挰挶收〲挷攵㘹㄰㌹捥㘸戵㠲晡摣㉡㌹挲㡣搱㉣搴㉥愸〴攴攰㉦㉣㜰㐵摦〶㍦〹ㅤ㠹㍡ㄲㄱ㡥攰〷㑡㠳㤶摡〹㥤㙢搹㑣㡥㝡愶攳㙦挹搵愶㜶㠱挸敢㜵ぢ捥㌱㜳ㄹ扣㜱㑤昰改㌴〰搱㐶愰〸㤰挸ㅥ戱捦摡㠳㠳搶挸㠰㌹㘴㉡㘸晥㑦敡㑤㍤挰㤳昲㙥㍡扥㐵㤷㠵㝢敤昴挰㜷㠴换ㄴ㙡ㄵ㈲㠶㔲㜶挱㘴ぢ〴㕣㤶㑤收㝡散㉣㘵㡣戸㘶㐰㉣㌱㠰戸扣户㜵㤰㡦㌱敡攱昸愱㡣挹挹㥡敢昶搹攱㐲ㄹ㕡昵㉤㝥戰㌳㌱ㅦ㠰攸〳敤戴㌵㈱敢搸昲〰㘷㠴㡢㥤ㅥ㘹㘷ㄳ愶㍦扡攲㠴攴挳㙤㘴〰㌴㕡㝣㍣㜵㡣㤱搷㔶愹敢㜶㌴ち挱㘹㠹㈰㝤摤㈹㐳㔲戸㉦㠰ㅦ捡㠹㉦戶搷攷捤㍡愵㐵挲昲〴㐳ㅢ戱挴㔱㜷㈳㠹㠰㌷㤶〸敦㥢㐱搵〳愲㕡捦㌶㡦摡㔷㔷〲〲扥㙣挱㝥㈱捡〴戵〲晡搱㥥㤶㈹攱㥡㐰搸摦㌲㍣㐶㑢㔵㡥㍥换愸摢㑡ㄹ戵㤶㑣㔸搳扡㐶㉤ㄲ㡢挹搱㐸㉣ㄲ挳〲挱㌳ㅡ〵㐷ㅥ㘸㜳㔳ㄱ㉥㔰㌶㙦挶攵㈶换㐱㘰ㅥ摡㄰㔳慢㜹㈱㕦㈷挰㔸㡤晡搲扥㔶㕦㐹摦〰敤㠱㤶㕣㠲㡥㈴户攳㐹搳㐶搷慣〶ㄷ改㠸愶攱㠹㥡㜴㠶㜶㡢戳㡦㍦晥㈸㐲散慡㘵晣扦㤳㘵㜹㔷晤昴㔷㤷〰戱㈷㑣摦㜲〹晢㘷㝤攱㡥㜴昴㙣㝤㌷㔶㝢愰㑡㐴㤴㥦〱摢ㅥ慢㐹㑣㡦愴ㄵ愹愶㉣㍢㔶㔰㔶换挴㔹㈸〷㌰〶㔹㤵愶愱㥡㍦愹晦㝦〹㐰晦㍥收㔷晡㍥慣昶㐳㤵㐸㈴㐲昴㔴ㄳ晡㐱搱㡦挴㄰㔷㍢㙤㜲㌵ち㘰㜸㑢㑣㔱搳ㅡ㌳㑢㤰㡤挵敢戹㤸㤶愵㕥〵㘲ㄳ敢挶㤹㔹戰㑤戰昹㈵挷㈲㑣挳㠱㍣攴㝣㌱㐸挶戸㉡㍣㥢㐳搰㠹㐶ㄴ㈵愹㜵㕡㙢戲㈱敢㔸㕤㠳捤㌹攵攴㍡昹㡦慥㥦扢㡣㌹㘳㈲㠱挱㐷㍦㠴搵㘱愸ㄴ搴攴ㄳ㝢挳㜶㘰摡攳攵换㜴㜹〲㔴㐹㜸㤸昰昰㉣㜳㠲扤敢㠷㈱㠸㥡摥㝥㌱㍥捥〸〰㈰㉢〰づ㠸㌳㈲挷㠱㡥ㄴ挱㜴㐰ㄸ㘳㤳ㅢ昶搹昳づ㔹㐶昰㍥扡㥥〴ㄹ㕢戶捡〳㉡㘲晥㤱昵昴ㅣ㥤愶㐱捥攱ㄵ搷慣ㅤ敢㐰づ㈹㌷换挴〷散㘲〰㘱晦㌶㠹㔶㉡挴敡戰挷㍣慤戲ㄲ㤹捣㍤つ攸〷㌷ㄵㄶ㐹〰㥦愴㐹慡㉣㐱搹㥣攳㐹攸ㄲ㤱搷㝢㍥ㅡ㝦㜰晢捤换㉡挰愹〴づ〲㉥愲愰㌳㙥〶㈰㌱㍢改㙡〹换扢㌱昵扥〶㑦ㄵ愷攲㤲㡣挹挰戰㈹攳扡搷㘸㠶㠶搷㤴〴㠷摥昲㌴㈸ㅢ愲㑣ㄸ㕦搲㡦挷搷愶㡤ぢㅢ㐴㘳㐶㑣㤳㝡摡〲㠱㌸㌷愲搳㈶敦㑡昹〹㌰昱〹㌷㠲搸ㄷ㕦挲㤴摡㌰㈰㐵㠵ㅥㄶ㐹㜹〰愲㍡敥て愱㌵收攳ㄳ㐹㜰㈵ㄶ㝤扡散㡢㥤㉢ㅣ㜳ㅤ〱愶昱㌸ㅥ㈳㠱愲戰㡣㌴捣㈶愲㈰㝡昷㜵搲㔵㤸㤱慥扥攱㈶㉤〸て昵㐷㕢ちㅦ㙤〵㐶挴换㑣ㄳㅤ㔰㘱㤷㜷㤳戲挵㈲愵㡢昸㑥搸㈶㝡扣㑣㐸㠰慦愸愴ㄷ㍥〵戱つ戶ㅦ㡤戶扣㤴敡㝡㐷㈲收挳㈲㔷㔶㥦㠱㔶㜴㡣㤵㐴㑦晡〱捥㡦㉦慣㍦㕥戹昷摥㜰㤱攵㍥敦戹慤㝥慢扤昳㐸晡扥㑥ㄸ戸㜷攳㡢㠷ぢ㙡收㠳㠵㌹㝤晡捥扤户ㄴっ㈰ㅢち摥摤㌰㜱扢扤㡡㕤〵㈷㜰㐹搲づ㑤〳摢㥡つ㘸〴㠹㤵ㄵ户ぢ㘵㌸㜵慥换ㅥ㘷㡥攵㍡㍥㐱搳㠱㤴ㄵ㕦㥣㔳㘴〱㤲愸㔹㡡慦㕢敡㜷搹〵㘶晡ㅣ㘳㡤㕦慡敤㙣改〹㙦㔱散㡣攳㜳㔸㐶攰㈵戶户摢〸攷㜰㜳㔵捦ㅦ㌷㉢晣㘹㜰㈷昱愹〳搴〳㈵〴㉦㔹㤲㘵㐹㤳戵㑤㝡㐴㐴㝤づ㐴敤㙢昲挰ぢ昰〹㈴攸慤㤸戵㤳搴戶㈱摤㤲〵挰挹愷㜱挹㄰搷㄰昰㌶㥥㕢愱戹愷挴愷㠴㝡搲ㅢ敤ㄴ扢㔷㤳㍦㤱换㍣て㍣ㄲ愶ㄶ挲㔷㕥愸㌷戰搳㡤㘱ㅡ愳戶㝡ㅣ慡ㅤ搹㡣ㄱ㥡㜱挳ㅢ搴ㄳ㌰扣つ㠶㥢㌲扣㙥㡣敡挸愳扦㠸ㄵ㍥㥢㈴戱〲昶晡愱㙡㤴㙥㕣〹摤㔷㍦〹㔵㔷㔴挲昹攸㡦㙡ㅡ晢愳慥摢摢昰㈸慥㥥挲愱㤶慦ㅢ敡〰っ昵㥤㌱捥ㅡㄳ戹㕣㠵㐱㉥㜳换㜷㘸愵㐴っ㥦㠰摤㠱て〶㉣㐳㘹挰㤹㔹㐹慦戸㝣㐵晡愶敥㉡搶㙦挷㑡㥦㑥㝦昶搲㥤晥攸㡥ㅦ㍦㝣攳㥣昴㜵㥤搰晥摤愱扢戱㕤〵㜷㜸戱ㄳ㑣慣㑢㜰晢摡㕦ㄳ㔷攱㜵㔰㐳㝤㐴㈱戳㔲㠴昱挷攴ぢ㥢㤳搵㠰㙡扣㌶攵㉢搸昵㝦㤰㠳昷摢㡡戴㐷㘱㐴ㅦ㐶搱㔸戵愳㉤㈶㠷㘳㜸㡥戶㈴㌶㤹㐴㙣㥤扢㝢晦㑡㘴昸搵搱攴摦收㈵㠲㙦</t>
  </si>
  <si>
    <t>㜸〱捤㔸捤㜳㈳㐷ㄵ搷㡣㌴愳ㄹ㐹昶㉡搹㡦ち昹搸㜵㤲愵ㄲ捡㐶搸搹昵慥㌷㘱㡢㔸㤲敤昵攲昵㍡㤶㜷㤷挳愶挴㐸搳㈳捤㝡㘶㕡昴㡣㙣㉢㔰愴㡡愲㌸㤳ぢㄴ㕢戹㜰〸㝦〲〴㉡㔴〱ㄷ㡡㍦〰戸㜰攰㄰扥㡡ㅣ㜲愰戸㜰㠰昷敢ㄹ挹戲㉣敦㔷㤶慡㙤㕢慤敥㝥摤慦扦㝥敦昷㕥㉢愵愴㔲愹晦㔲挲㌷㔲〶㠵攷㙢扤㌰㘲㝥愹挲㍤㡦㌵㈳㤷〷㘱㘹㔱〸慢户收㠶㔱㥡㍡攸㜵㤷攴愱㔶て摤㜷㤸㔱摦㘱㈲愴㑥㕡㉡㘵ㄸ愶㑡㜲㈸挱愷搸慦㤸ㄸ㔵挸㔰戶㔹㈹㕦㙦摣㈱慤戵㠸ぢ㌶㌳㜵㌳ㅥ㝢昹㘲改㕣改搲㠵搹搲散捣㔴愵敢㐵㕤挱㉥〷慣ㅢ〹换㥢㤹摡攸㌶㍣户昹㔵搶摢攲摢㉣戸捣ㅡ戳攷ㅡ搶昹㠵戹昳昳昳捥愵㑢ぢ〵㥡㌸戵㕥㈹㕦㘱㕥㠷戴㍤ㅥ㥤㍡改㕣慢㤴㌷〴㜳ㅥ㡦㐶つ㐷昰挵㉡㙢扡㌸㉢挶㠴ㅢ戴㑡㤵㌲晤て㥤〷搵㉥㤶慥搷㙡㑤㉢㡡㤸挰扥㑣晦㝡戳㜱搳昲扡㑣昷攵㘲っ晦愶㈵搶㉤㥦㑤昸㌷㐲戶㘹〵㉤㠶㥡收慦㜴㕤㍢㐳昷㤷晥挲戸㐹㤲挳㈹㕤慦㤴㉢㙤㑢㐴㔲㈵㈶㤸ㅥ搷㕢捥㔴㑡㤶㈱晢换ㄶㅣ㡡㤲㑦搰㈱攷挳ち戳挸っ捡㜴㤳戲㘳挹愸㈹㌹㙣㙡㑥挹晣㥢昰㌵㍣㈸㑦扤搴扡愵搶ㅢ㙡扤愹搶㙤戵捥搴扡愳搶㕢㙡扤慤搶㕤戵㝥㐷慤㙦㔳㥦㝥㌲戲㔹㌵㐹挵愵搹㤹改㡦摦㕦晣㙥敤搵㙦㝦晤捣慤戹〲㜴慤搱㥥㑡敢㉣㝡㉣ㄷ慦㘱㌷て㝥㠲〵敡慤昹昱〵㔴㔹搸㌴㜱㍢慢㠱捤昶㜴㉡搱慤ㄵ晣ちて㈲戶ㄷ㔵慤挸捡晡ㅢ㤶㘰㐱㘴㔲愷㘹㌹㉡㉥㘱攴㠴㙣敢㡦捥㈵㌵搲㔰㤴挵㈱㉤㜹搹㄰㙢㔲挸捣搲㤹㌸㌷昴㜱㠶㝢挵ち摢㤱搵昰搸搹㤱㡢挶愹ㄱ戶㙥㐴慥ㄷ㤶㐸攵㡡攰摤づ捥昳㜱改㤱昰〵㈴昴〹捡㈴捤攰㥢搲㥢收㈴攵㌹ㄳ㐲ㄳ㐲㔰㄰㝤㈱㈵戲挲搳㔴扥㔶㈹㔷戹㙦戹挱㘳戹摡挲㜱㔲昹㔶㠲摥慡戰㜶挹〲昷ㄵ扦㔶㈲昲㜹㄰晡㈱昶㜱收㥤㡢捥摣㥣㍤㍦㙢㥤戳㌴㐰晦㘱慣攸っ昵㉦昸户摣挰收扢搲慣㈶晣㥡㉢㜱㔳〵挱ㄶ晣㉤㑢戴ㄸ㔹愸㔸慤收㝣㘹㐶㕢扤づ换晢㔸昳〶㜷㠳㈸㉣昸昲扢搶昳ㅢ摣换挷ㄵ㘲㙢㉥㜲㠹㠰㜸搹㤴晤搷摣㠰㑡挸㙢搴㤶㤳㈵搹㌳㙥㠴㘲㥡扥捤㜷㤷㕤㡦㈸㠷搹捦挹㘱ㄵ㉥〴昳㉣㜰㝦㠵㌳挷㜱㥢㉥攱㜶搲㕦ㄶ摣慦戱㈰㤴慢㍡㈵扢㙥戲㤶㘰㈱㐸慤捡㈲㡢挰昴㝣搹ち搹㍥㘹㑣㍢昱㔶换扣ㅢ搸攱㜳攳㠵戵挸㡡搸戳愳戲㝤㈵㠷㠶搵㠸㐰㔹㈸㡦敦昴攸㌰㘹㜸㡢㝢㙥㉣㝥㘱㐴㑣㌴捡ㅢ㐷㑢㤷〵晢挶㐰㝡㘸㐵㡢攴づ㜷ㄸ攴㠷㜶ㄹ㡢攲㜵ㄱ昹昱㤰〵㜲㜹搳晥㠶摢摣㘶愲挶攰㑣㤹㉤户㝡ㄲ㈲㍡敥愰挹挲改敢〱㙤㤴㜸摣㝥㘹戸搵㔹摡㡢ㄸ㌱㠹㑤敢㈵扦ㄶ昵戶㘰挵愷づ㜴㠹攷㈴挱攷づ㌴㉦昳㘶㌷〴㘳〸敥ㅤ㤴㉣摡㍢ㄶ捤㘹㕦攳㌶换愴搵㑣㑡㠱㔳捥㈰㑢㘵攸㥢ㄲ㜹敥㜴㥡ㄸ㘵㘶㠴㉦愴慦挲㌴㘱摦㌱っ㐱ㄸ㥥㘱ㅣ晢っ挲㠶㔷㡥搶㈶㙦ㄹ㐰挴㐷扡㤸ㄳ〷㡤ㄴ㠱〸ㄷ戰摥慣㤲㍤㔲㌶㤶戴て慣ㄷ㔶㌰㤸㐳㔱㤴㘷㐶愶搹愴晢愱㝢昰ㄸ愶㔲㐷昹㜲㘸晦晢戸挴㜲敦㌱昱搰慤挰戴搱晢搵晢ㅣ挴〰㝢晦摦捥慡㝡㍣搹晤搲づ㔹昶ㄵ㉢戰㍤㈶敥㜹㠵ち㔶㘴㥥㐰㜶ㄲ搹㈹捡戴㝦㄰㜳㍦攸摤㈲㈴捣敥挰㉢搶敢攴㘵愸〶摣㈹晡㌳㤴敢搷㉣㐱昰搶晥㐶晡挶㕥戱挴㘹㠰㐸㐷㙡挸㙤〷㝣㤷戸㠹㠰愱㠵㈰て㈸㌷戳㔹㕣㕤㡥㍥㐹㔲㔳㙡㑡愱晦扦㤲㕡愸捥摤扥㝤㍢昱㌴㙡㑡晢ぢ戵摣攳昶㤲㐸愶て㥢挳换挷㈴㠴愳㤴昶㌱㈹㍡ㄲ㑤㜲㤳㝢㑡㑦摢㜵敤愸慤户㤹摢㙡㐷ㄸ㙡㔰挲㝡㡢愴㜹㤶扥㝦㐰攱昲扢〸㤹捤ㄷ㤰㥤㐶〶㘷㤱换挵㕥㔲捦㤹㉦挶搵っ晣攷戸换ㅡ㜸㝢㠴㌱戹㌵㙥搹换㔶㤳㈲敤㙣ㄲ㘷ㅢㄵ敥㜷㈸〶ㄱ㐵昴慣㄰ぢ㄰扢散戸㌶ㄳ〶ㅡ攰㈳㌲ㄴ㘸㠷扡攴搰㤰㠲㡢㜴㑡搳昲挶戸戹㔶晢扡捥㈶㐸愲摢ㄸ扣ㄷ㔶て改晦攴慤㠵慦㘰㜳戹ㅣ㠲っ昳㈵㘴㉦㔳愶〱㔱て㐵㌶挷㌰搴摦昰㜸㠴昵㑥晡ㄵ㐱捦ㄱ攱㕡㙢慥敦㐶㈷〷搵昵慥摦㘰㘲㡢〴㕥㜸㝣搰扡挱㐴㤳〰㙦戵搸戳搲㡣㠷㐸㙣摡戹改戲㕤㌰挴㤹挳㈲ち戶㉢摤㌰攲㌲㙣㍢㝤㔸㕥攵敢㍣慡扡㘱挷戳㝡㘷挷㠸㘳挹慤㌶ぢ挸〱〸昲〳昷敢挴㍢ㅤ㘶㡦㔹㘳㡤㜷㘹〷慢搵㈷挱㠵㐸〳愶摢㐸㈹搲㘵ㄸ愵愳挹慤晦㤸ㄸ扥㉢㔰㠰㘱愸㘴㐲捡愳戱ㄱ㔰慥晤㠹㡣敦㈱㈷ㅥ㙦捡㝦愷㈷ㅡ戸攳ㄸ戹㐰㈵㠷㤴㔲挰㜴攸㙤㝥㥥㌲挰ㄷㅦつ搴㌷㌶攴㡢挳搵挱愳㙥搵㈶愸戹㔱て愱㜰〱㉦戹㉤挱攴㜳捤㤰ㄵㄹ㝣摤攲㘲扢挱昹㌶ㅥㄱ㤳㍥㙡㘱㥢戱〸捦慢扣ㅦ扦つ㔱愶㌳㑡愷て㍣愳ㄲ慢㠳㄰挱戲っ愴昵㔷愸㤴㕥ㄶ㑤㔹㔳晥㐸㐷㠳攷搷㝦扥㜶昷晤昳つ㔱晤攸挴㍢晡敦㡤ㅦ㝥愲晣㈱ㄱ捣摥摤晣搵㍦㕢㝡昹㠳搶つ㜳晤扤扢摦搳挰㍣て攴昹㡡搴昱㤸㌳戰㡡㉤㌷昲㔸摥㤱挰㤷㘵挳㈱㥣㔳摣㘳㘷㥤慤㌶敤扡㍡攱慣〸搷昶ㄲㅦ㝣㈲敥扡挶㕡ㄴ攳㙣昰搰㐵愸㌹攱㙣〹㉢〸㐱㔰㐱戳昷昴㠱㥡㈴㈴捤㈹扢㐱㐸搳㐸㑢㐴昹㤸㠳攰㤵㤸愷敢〷㉢㔶㈷㝣㈲慣〲㠰㠹㤳㌴ぢ㐵㔵㔴㔵㌱㔴攳ㄱ㔱㉥㐱愹愶㕥㈳㤵㉡㌲愲㔰㠲愶〶晦㜰て敦㌵ㄲ㝢㘰㑤昴㙣搸て㍢搳攳㌸㝤㄰慦㐹㕦㍦㡤㌱㌳㤴㕤㔹戹戱扡晦㔴晡っ扦搵㘸昰㘷てㅣ〲挱昸㈶㘳愰㈰㉣〲㌳㥢昲扥㔱ㅢ〵㕦捥㤱㝤㠰挳挹晤攲㌲㐵挱〵㘷捤㙡㌰㙦㤹ぢ摦㡡㈶攳ち㠸捡㈷挷㤰挸挸㤵昹ㄶ㠰㠵摦㐶㠸慡㍣㘶㌸㡢摤㠸㕦㜳〳搳愱㑣愲㉦㘹戲昶愸挹摡㤳㑤〵㘷ㄳ捦㥡搸㕢㤲㉥摥戲㠸攰摡扥摢㌴㔰挱搳攳㠹㐰㈴㤱㤸㡣昱改㐰㤱㈴㉣㠹㜷愷㐶昸㍡晥㌱㠰㉥扢㐴㙥ㄱ㐷㠷换㈷摣慡㡡㑥㝦捡㈳挶㡣ㄴ㈳㐹㍡㌲㑢愴㑤〳㠱㈲㘸㤲改搳晥㉦㡦㥦扥㑢㉤㌱攵扥㠸づ昴㌱扦㤴ㄴ㔰㈹㈲㕥挰㔰ㅤ㤱搲㔳㤵㜲㍤愶挶㍥挳敡㜳搴㍣㐹捤㐳〸㉦㈲扣挰ㄸㄳ㔶㈳㝦愲㉡㠲挶㜱ㄲ收㜹㘴昳㤴㑤愸ち㜰㉥㘷扣㐰㠵㝥搲戰摡晢ㅥ㄰㜴攵ㅣㅣ㔵㉤敡㜹〴㑦ㄴ㐱攵㜱㐹㍥扡㘵㥢っ㔵改攷戹捣㘸㥣㌸ㄸ㡢㔰㌰㍦㌶昶㠵〴㌷愱晤㡥㘸晢挸昱搸挱㝥㜸㡤㌱㐸晡〲㘵㈷慥戹㑤挱㐳敥㐴㔳㌵㈲搸㈹扣㔲ㅤち㍡ㄷ㤵摦㤲㐶ㄹㄸ换捥㤴扤㑣㈷㔱挴挹换㔳㝡㥤ちㄳ㘹〵攷〷㥦愷扦㠱晡愲攷㑤昵扤㔶愸㝦ㄹ㑤〷㝥㔶搴㉦㔳搳昴㠵晡挵晡㤵㙡戵㈳㈸挸扣ㄳ戸扣搳㘴昵㠰ㄱ户搳攱㐴愲捣㜹ㄴち慢㔳摡昳挲㍤攵㌷㠹㍢戲晦㜵戶昹搳昵て慦扥㌷㤳㝥敡捦㍦昹搶㠲昲敢㐴㌰晡挳㥦㠲敢挳㡡㘲㘰挱敢挵ㅥ敦㤷挹㠰㐳ㅥ敦愳㐴㌰敡昱ㄴ㘰㘰愰㐹㕦愲㕡㝡㌱昴㘳㙤㍦㍦㑡摢㠷㠹㘰敦挲散昷㑦㝤攷㥢㔷㍦搸㌹晤攳愹㠹户扤㘲ㅦ㐱ㅡ㑥敥㡤ㄱ昳ㅡ㝡㐲づ挱㜴㝡昴愱扦㐴て昷ㅥ㜰㥢愶㔰㕣㤳摣㤲㔱㕦㝦㌴㕤晤昷㉥昸㕣晢ㄹ慤晡㌳攸㌹〸㌰㘸〴㥢㥢㔷愱ㅡ搹㈸㜶〱晥㘵散㘳攴攵㤳捦〳㥣㌷㝥昴㡢㌷㔳攷摦㕥捣晦てㄱ晥愸㍤</t>
  </si>
  <si>
    <t>㜸〱敤㕢㙢㜰ㅢ搷㜵挶〵戱㑢㉣㐸㤰㤰㈸㌹㤶㈵摢㡣㑤㍢戲改㌰愴㐸敡㘱㐷㤱㐹㐰て㈶㤴㈵㡢㤲摣㈶攳㈰㑢攰慥〸ぢぢ㌰扢ぢ㡡昴㑣慢戴㑤攳ㅦ㑤愷搳㐷㥡搸㜵敡㈴㑤㥡㠷摢扡㙤搲戴捥㌴㡤㌳㤹㑥㝥㌴改㙢㥡摦敤㥦捥㘴㈶㤹㡥搳㤹㜶㍣㑥ㅢ昷晢敥㉥戰㡢〵㐸㐸戴㌲攵㡦慣戴〷昷㜵敥摥攷㌹摦㌹昷㌲㈱ㄲ㠹挴ㅢ㜸昸换㈷挵挰㠱愵つ搷㤳昶㐴扥㕥慤捡㤲㔷愹搷摣㠹㌹挷㌱㌷ㄶ㉢慥搷㠷〲㝡戱㠲㝣㔷㉢扡㤵愷㘵扡戸㈶ㅤㄷ㠵戴㐴㈲㥤㌶㤲挸㙦扥戹㘶挰㈰㤷㤱〲ㄹ㐴愹挴㠵晣晣戹攵愷㔰昵㤲㔷㜷攴㐳愳㤷晤ち㡥ㅦ㤹㤸㥥㌸㜶㜸㜲㘲昲愱搱㝣愳敡㌵ㅣ㜹扣㈶ㅢ㥥㘳㔶ㅦㅡ㍤摦㔸慥㔶㑡敦㤱ㅢㄷ敢㔷㘵敤戸㕣㥥㥣㕥㌶㘷㡥㑥捤捣捥㕡挷㡥ㅤㅤ搴㔱敦㘲㝥晥扣㈳㉤昷搶搴搸捦ㅡ捦攵攷㈷ㅥ㤳摥慤愹㌱㡤ㅡ捦收攷ぢ㜵摢慣搴㙥㐹㤵ㅡ〷㜶戶㈰㑢ㄵ捥㠰㤴㑥愵㜶㘵〲㑤㙥ㅢ㘰挴㡥㑣捣戹㙥挳㕥攵㘴收㘵戵㝡㐱㕡㙣㡣㘱ㄷ㕣敦扣改搸敥愰捤㤱㤳㡥慣㤵愴㍢㘴㥦㕣㉦挹㙡㔰搰㑤摢㤷㑤攷㌱搳㤶㈹〶㠶㙤㝦敥ㄶ捡戲收㔵扣㡤慣㝤挹㤵ㄷ捣摡ㄵ挹㈲㥡㝤扡㔱㈹㡢㔴ち晦ㄳ㝤㙦敢搶㌲㌵㐵㘸㡦㥤㕦㌱ㅤ㑦挵㌸㜹㔳摤捡㐶㤶㠹敡㐵㕢扢戸㤴㐶㘳㕣㥣慦愵㡡晤ㅥ改搴㘴㤵ㅦ攱㉣㡥挷ち愹〱昲㘷愱㌵㔲捤敥㜰㔸挴㐰戰〳搸ㄷ㝥㐵㌷㐸昲つ搷慢摢㐶〶㘱㘳㠰〹㠳㈰㈳㤷扦昵昵搵慡改㤹愳〷摤㡡摤愸㥡㈵昹㠰㤱㘵㤱㈱㄰㤱晡ㄱ㜶㔷戴㍡㌲㈶㡢㘶戲戸㥣㉣㤶㤲挵㜲戲㈸㤳㐵㉢㔹扣㤲㉣慥㈴㡢㤵㘴昱愹㘴昱㉡捡㌴㥦㜴㝦㝦㌲㜸搶㕥㝣敦扢㝦改换㕦㈹㝣散愳㈳扦昶㥦愷晥敥戴挶つ㌵摤慤㙦昱㘱㍢㠵㙤㔶㌲㕤㉦㤸㔱㡥挹慤㥤昰摥昳㝤捡㈹晤昴攷ㅢㅦ戹㈵昳㙤攴㌰㐲挶㉥㄰㝤㌷㐸摦昱㤳㌳挶〸㤳昶㠰〸昱〳捣㈹攷昵攵㜷扣晣㔸晡挹ㄷぢ捦敦㕢㝡晤敢㑦搹㜳㠳户㈱晢昱㘰敤ㄴㅣ昳ㅡ㜶㘳戸捤て㑤㐰戲摤㠸㙣㠳㘸戳㘶慤㈳搶搴㔴㜹㜶搲㥣㌶㌵慥戸ㅢ摤㑡㙣昹愰昵㐴愵㔶慥㕦㔳㝢敢挰扣改捡㜰攸挷㠳扣昹㝡愳㔶㜶昷㜷捦㕣昲㑣㑦摥ㄱ捦ぢ㉢改㘰㕢㠲攴㤱慥晡摥㕤㜱戶换㘶戵㈱攷搶㉢㝥昶㥤戱㙣挸㥤晡昲收戹愷ㅣ昹挱㔶㙥㐷㡢收愰㥤搶㔴摤ㅤ扤昴戳晣㜶㡤收㔷敡慥慣愹收㡤摢攷㉢愵慢搲㔹㤲搴㙤戲慣扡扡㤷㔹㠱昰ㅢ㍦㔷㐳㐷㈱捥捡昷㐴㔳慤㤳敢㥥慣㤵㘵ㄹ敤㕤㤵㡥户㜱搱㕣慥捡摢摡㡡昸摦㐴挶扥戶攴㔳昵㔲挳捤搷㙢㥥㔳慦戶攷捣㤵搷㑣〸摣昲搹㝡㔹㐲㕥愶昸㈴㐴愲慦㑦㠸挴㠳摤㌶㌶敢㜵㈷搴㐴㐴愶㤸攲昳昶昶㘵㌷㜱〱扤㐳㉦搰㐴㘴㈶挷㝡㔴愶敡㘵㌵て㙣㕥㌰搲㈷〲〱㤶㍥戸㜹㘹搵挶搶捣晤㜴ぢ㈷㤳㈳㐱敦㑦慥㐱㈹㥤㌱㙢攵慡㜴戶㠴㌱㠲㉤㌲摥〲愲㝤ㅦ㍢㜹搳搱愳㠸ㄵ敢㘲㐳扢㔶㈹㝢㉢晡㡡慣㕣㔹昱㤰〶愸㤳㑥㜳㘸㍢ㅥ㘳ㅦ㤲㡣㍢㐸昶㠳㘴㌲〹晤〰ぢ改ㄹ攳㑥㍦慥㔱〷摣扣扡㈳㤸㌲㤴㝡〵ち㜲㌵ㅢ㐲摤敤敢敢搶换㌳愶扢攲㜱㜹㙥㤹㐹挵㘶摣㐵㜲㌷㠸㐶㥤搵㔳㥢づ愳㔰㡡愰㈱㙢ㄷ愴㘵〲愴愹摤㉤㑣捤昶戵㝦㐱扡㈵㠳㌰㘱〱㝢㘵㕤㐷〸㥢㝦搰收敡㤷敢㕥〱㝡戲摦〶攰挰㉣ㄹ㈸㌴慥戸晣㄰㌹戳㉡慤挹㥤〹㘲愸㈱愷㠲㤱㕡〶㔴㠲㕦ㄳ㌶づ昶㑢愲㉦愰㕢㜷〲㙤愷㡡搰攳ぢ扤ㅤ㌸〰捦㤴㑦换摡挵㡤㔵改戲㜸㕡摦㜲㈸攳摢㡢㤵㥤㉢㉤㕦昲㉡㔵㜷〲㉤㍤敤搴ㅢ慢户戲ㅥ搶㘵㡣㠲㌴ㅦ敤㕦戱㡡㙦扣㑦㠴昹晤㙢㥣㥢㘲㌱㤱㘶㙤㑣搱敦〱改〶㘸昴㝢㤱愱っ〵晥昲㌱挶㐰㌲〶ㄹっ㘶攲敢㙦攰㐷㍤㝥㥥㐶晣㜳㌳挸㡢敢㜱搰挶戰㕤㜴愴挲㤲㘹ㄵ挱ㄴ㘴敤㈷敡捥搵攵㝡晤㉡ㄷ搹㤰㡡戹㉢㔲㝡挴㘷〳〱ㅥ㔵戸㔳㠸扥扥㌶戴ㄵ〱㜲㐴㜶晡㐱㤰散㕣戵㍡摡慣搱搵ㅦ㐰㔲ㅦ㤰愲晥㈰〲攳㠷㡢㐷㡡㘷ち㠵㔵〷㈲昹愹㕡愵扥㕡㤲挵㥡㕣㌵ㅤ㝣搹㜳收敢㜵捦㜵捣搵㠹昵慡扢㉥扥㠷㑥ㄳ〷晣昸攷㥥㝢㝥㘶搹㈹晣昵㥥愷昵敦愵㍦晥㐳昱㉦㐱㐶〷㘲愳㜶摥㐲㤳户㠱㈴㘲㡤㌶㑤㍥㘸㥤慡㔴㍤改㈸㘱㍤㙣攱挷㠷晤㉡㥥愵㠲㜲捣㤲て愸昷㔸㜹攸㈸㔸ㄹ摥㐶愸戵㍢㜴愴慦㐲㝥㠶〴㜶ㅣㄲ㔰㌸愰つつ㙣愱㘹戱㘸㘲㔸㘰敢挲㤱㐵㐴㈵搸㜵㡢慡㈵㌵㠱㥡摢ㄷㄹ换挷㠵㡣㌲愶㕡攵愳㡢㤰愵㈷㌷㐷〸㕣散㥤㡢㤴㑣㥢㙡攳㥦㘱㤹㙥㉥ㄹㅦ换扣ㅤ〳㘷㑣㤰扣㠳㘴㤲㘴ち㐴晣㍤㠴ㄱ㌱捥㍣㈲㝣昷挱㘷昰っ挵扤㌱㑤㌲㐳㌲ぢ〲愴㘲㄰愹〰愸ㅣ攱捦㔱愶㈹改㌱㑡㍤㤸ㄱ㠲〶ㄱ戱㡢㜱㡣攴㘱㤰挱㐷㐰ㄶ捦挸㉡㈰昱慤㜱扢㘸戴戳戶㔶攱㔸㌸戴捡㙥戳㤷㌶㙡愵ㄵ愷㕥㠳ㄷ㡡挸㘲慥〴摦㠵㉢㑣摤㕥慣攷ㅢ㥥㙥㥦愹攰㘷搰扥㈰㔷愵改攵㘱昰〰戶㉣挲っ㔶愰㘴愱扣晥晦〹㕡ㄲ㐴㤶戰㈵㐳摣㈲攲摢搶㠷て挱攰㑥ㄴ敡昰㠰㐹攵㠷攳愰敢㍡〰攸づ㐴㈵〹攳㥤㘸摤ぢ㍦晡搲㈳昷㝤昲愵㌷㠲摦敢㔸㝥敡搱㡦㈳㔳㤹搳ㅤ愰攱〴㜲㌲〶昳㍢〱㠵捡ㄳ㔴㠸〴ㄵ〶㤵戸㕥〰改挳㔲㌰愸戶挵搷㔰㝤㔷㔵晣㜲㤰ㄱ户搵㌵㘲晦㥢戰戱搴扡户㉥㔷攴㌵㙥㠶㈱ぢ㑥㉦摦ㅦ㐴㐸㤲戵ち昵挷敡㕥愱攲挲ㄵ戴㌱㘲〵㠱㈷㔶㘴つ昶愵〳㌳㌳㤶㔶㕦㕤㤵㘵挳㕡慡㌷㥣㤲㕣㈸散〴晢ㄳ挳㠱㜱㔴愶㘷㔲攰搹㥥㐹㠵ㄵ㉤㈰㐹昰㈴㌴ㅡ㐲㜱㘴ㅣ搱ㄶ㈱㌰㈱㉡ㅡづ㐷昴㘲挵慢捡〱㑢攵慢㜰摡挲㈸挲㘸㉦昷㕢ㄷ㔷〰づぢ㔹敢戴㔳㈹㔷㉢㌵挹挹〰搸愱㈷㜱㔱㕥㠱㠱㝥扥敥㔶攸攵捣㕡ㄷㅤ戳收〲戸挱愵戹戱扢㉤愶昶扦㘶捤㔷㙡㉥㍥愳扣㝡って㕢㑢㉢昵㙢昰㝡㌷散摡㘹㜳搵摤ㄱ戳㐲㐱敤㍦㙡㙡㐴㔲㈴㤳㈲㥤㑣㙦㜷㝥昴㌳愸㙤挴敦昴㈸搶愹攷㔴㤶ㅢㅣ㌰昵㤱㐳愰㈹ㄲ㌵㠷〹㡤㘶散ㄶち㥦㙡㍦㜰㥢搰㈵挰戶戶昹ㄵ扢㕡愷慤愳〴慡㝡㘳㠱㍣敦〶㌹㜳晡搲㐲攸㉣㝢ㄳ㐷〱ㅡ捤敥戸㉣㡤慦扢㤶㘷㘲㉦ちて昹ぢ㠸㘹㕣㑦搸㤷㔸〷㡣挵ㄷ㘵挶㔲㘵戸㍥㠷挲攰㈹ㄸ户㠳搶愲戹㉣慢戰挹㙤搳ㅢ昲㈳㠴㍥戶㔹㜵㠳扣㝣摤戶㑤㉥㌸㉥搶愵㤲㔹㤵㘹㙢慥攱搵捦㔶㙡㠶〵愲㔶㘵㤰㘴慥㈳挹㕣㔷㐹㠳搶〵晡敡㔴㤸㜵搵慦㤸㑥挵㕢戱㉢愵㌴㈳昴愷敤㠸㤵ち改愱㜴ㅡ〶㤴㑦㔳㤲挴㜵戹慦搵㌰搹ㄳ㐰慤ㅣ㍡㑥㍥搶㜳㔲攸昸㈷戶改捡㠱摣㔱攰挵㔸㐴㙤㕡ㄲ㠴㠲㐸㍤慦㌶㑦户㕥扤㡥ㄴ㈵㥡〴㍤㌱捣㌶捥㠲戰㌴摦ㄴ㥤㈱㕢摡昹㌴㤴㌳㡢㜵戳㝣ち㠶㔶摤改てづ慥搲㤸㕡ちㅡ㈷㐷捦㑢ㅥ㤶㈳㥣㠴㙢㤵戲㜴搲㑣㔸〲㍥㐹搱㘷愳晢㜳挸戱㐹㘸摡㐰扡摢户ㄶ㥡㜵㡤〵愶㙢昴ㄴ㙥愱愳晥ㅦ㍥㝥昴〴㍢㤲挹㈸〵昵ㄸ㠲挶㌹㄰㐱㥦づ晢ㄳ㉢㜰㥥〵ㅥ〷搱㐶㐱攲㜳搳敥〴㠱慢㠴攷ㅥ㈹㙡戸ㄴ摤㌳㘹戸㌲㤴㕦㐷㔳ㅤㄹ㠸昸㘳㜴摦ㄵ㤳㙥㥥㈷改㑢㔸攵戲㥣昱〵つ搱ㄹ愷㈳㤹挴愱㔰㕡㡦㕢挰ㅤ㥦㐵㘵昶㤲㔴㡥ㅡ搱㙤㤰㕡㈲㠴ㄳ愲㕦〰搹捦㥤㠴㡦ㄷ扢ㅤ挷㄰搵ㄲ㝥攰㐷㍤㤹㡣㜱㤱〱攳ㄲ㠸ㄸ〳㘹㡥ㄴ㝤㄰挱㔰㕥㘶㠱㈷㐰㌴㈲敢㉤攴〹㌰㐸挴晥㈲㐰搱慤㑢戵㡡㠷慤捥㐶㥤慡㜸㘸搷愰〵㠲愰㌲㤴敥㔰㈲㈰挲㌴摥〲ㄶ㜷㜷㘶戵㈱㡤扢㍡昳愳搰㘳慣㑢戶て㑡㈲㔸愴㔷㈱〵㑥扡戴㜱㈷愱ㄵ攱攳攷〰戰㠸晢㌶㌷㌳㈳攳㑥㠵昳㈶戰㡤ㄲ㌰〹攳攷㔱ぢ㠴〷㘱㡥昱㕥〴〹㜵㈶昰扢昵ㄲ㠹㔸摤摣愹ㄹ挲ㅤ㍦㉤ㅢ戸㜵ㄶ㙡㉥㐴㐶㈶㠸㐱㈱っ〵挱㜳つ慦㉤挷㕣ㅦ〹㜲攰挸㍡㔷㠳ㄲ㉦㤹㑥㜹㠷攸〰昴捤〷㉡㑡㥣㙦ㄳ㐴愲ㄲ㍥ㄱ挹㡤㔱收㌸搳戴扤ㄹ㠷〵晤搵㔹づ㜵换㡦㤱㘶散慣㌴㙢㙡〶㤶扣㜲㐱慥㈹㌴㝦㕥〲㡡攳㐴扢㉡㐷ㄴ㐳㉢慡㘴㥤㘱捤㉤扢㐰㠶ㅥㄵ㝦㄰㔲㥢摣戰㉥㐸ㅣ晦攲ㄸち㝡㍡〸㥤㉦㜹㜰捦戵㉡攰ㄱ搳捥㤹ㅤ㡣㐸㉡㤸㈱愱收㐸摦㘲攱戶㜷㠲晢㘷㥢㌳ち攱㙦愹攷㍦㑥㠸攷㥥攵昳挵ㄳ㠹㘶㠰㜳㡢挹愵换㘲ぢ戰〹㌹ㅢ昵㉥㜱ㄷ㡤㌴㥤㥥扥㜴㔳㠲㙢戰㤹㐶㐴㥡愵攵攰㜸㌸㠷攵搱昷㌰户㑤ㄵ㑡摢慢〰㝥㔵㌷㠶慣㠵㕡愹摡㈸㑢㠵摤㥡昲㕡㐱戸ㅤ㌱㕦敡㌶㡥㍦㔷㕢㡣㑢㌰㈸ぢ戸㤲搳㍣㤷摢扥昹㘶扣て挳慡〴ㅤ敡昰愷㠵㑥愴㥢㜶攳㘵挰戴㍢㜴㐲慢晢㈱㄰㘹ㅤ㐹㤴㘵㜴挹戴㍣㠱㙡户㐵㡡㉤搶ㄷ敢㌴晤㈲㐹㘷㉡㝥搲㡥㤸㈳昴搳ㄷ㜸扡づ昴扡捤摤挱㑡ㄲ㠹㐷ㄵ㑤扣㝡㝤攴晢昳㜶晥昵㝦〷戰㔳㌳㈰攸愷愳㌱㥤搰㥦〴改㜶㐰愳搰㉣敤戶㘴㘸扣〹㝡昶搴㌹攴晢ㄱ㄰㜴昱搱㌲㠲攲㔲づㄶ攳〳〸昷㐶捡㜴〵㉡愴㙣〶〱㐶〴ㅤ㠰㑤捣挴㠴〰㌳㉤㈳㘸㤴㔸㠰捥挱㉥〵捡㉣㈰㐱㌴㝡㠹攲㠲㘷㔳㠷ㄷ㍣㤶〹捤㈶㡡㑣摢㐴搳搸戶㍡捥ㄴ攱搰〳〰搴〷搲㜴㠸ㄹㄶ挸㜷扦昳ㅤ㝡㤰ㄲ㠲ㅥ愳收昷㘹㤵〴つ扣㠲愰戱挲〲戴㍢㔵扦㉡㐱㐰㝤㠳搶㐳ㅣㄴ㜷ㄸ㉣慡㍥㡢愶换㤲户㔱㠵戹挸㈰㐱戲ㅦ㘲〳愱挵㤱〶攸㕥㜷戰㠹㔳㜱㠷㜶㡢㤷づ敤㠱㍤戱愳㝢挵挶ㅣ㕡㐶摡敦〲戸㙥捡捦ㅥ㠴攷㜸攴攱愳㕦〵搹㜳戶㔲㜲敡㙥摤昲㐶㤷攰〸ㄹ攵㔵〸っ搱攴㥣昶㍢愸戱敢㌷搹戱㔴つㅤ搱搶㜸㌴㤸戹㕡慢㕦慢愹搶㘸㉥㙦㠴愸昱敡敦攷㘷戸扦搵㜳㉦㐶㌱㐷㉢㡡捣㠶㑤㐲㔷㐲㌶㤹愳㉤㐲づ扤づ㜲㕦㝥㍥㝦愱㌸㝢散㜰愹㕣㍡㙣㑤ㅦ㍥㉣㘷愶㡥㑤㥡攵挳㜲捡㥡㥤㍤㜶戴㝣慣㔴㍥㜲㉣愷㑣ㄷㄴ㌷㔶㐱㜲㌴㔶搴㌷㍦挸ㄸ慤ㄶㄵ㘳㥥㐶〰㝦愳㜶〴㥢㈶㤶㐵㐹㤴㠵㑣昵昷㜷愰挵づ晢㠳㕥〰㜵敥慢敢戴㌰戴㕦挷㠸挵㈱㘶㜷㈶㌶㌰㥣㄰㌲攷昰ㅡㅥ㐹〳㈴㈳㤴捤挱攸ㅡ挸㘸昰收㉥㈳挰ㄵ愸㕦〳搹㤵㥦㉦戶㕦戲搳搷㤱㍣㠸㘴㈵ㅥ㉦攰ㄲ㠸扥㠱㤴㈱愴㐴㝣㌰㌹㥡㉢慣挵㜸㥡㐴㔹㠴㥣㈸㡤㤰㌵摥晥㠸㐷㈴〲㤱㔵㡢㈳㜶㡢ㅡ㠹㕤搶攳つ戳㡡扢㝥攷愰㐰㍤㈶敤〴搱㥢昲㘱㑣捦㐵愰扡昰扥㈷搹戳昸ㄸ戴捦㘱搰㌷㌵昱摢ㄳ攴ㄹ敤㔷㝡慥㤴收㔷㍡㔷ち㘷捥ㄷ昸㌴㉢搴㔲晦㐵〴㥡敥〹㡤慡昹挶㜱〰昹㐷㐲攷〱摤㐴攳㔵㐰愲ㅢ昰挹㕤攷攷摦㑦㠲搷昸㔰㄰㔰扢攸〳㠸㔰㐸㡡敢攸㈸㐵ㄳ挲〹晤㤷㐱㌶㤵㌷攲ㄷ㔰㡣㌲愷㕤㘶㤸攰㔱㌲攳挳〸㘴晢㜲搴ㅤ晣㥥晥慢㈰扥戸㤰收戴㌵㌳㜵㐸ㅥ㥥㤹㥣㥥㌹㌴㍢㜵散㤰㌹㌹㍢㌳㘵㔹搳㌳愵改戲㌵㤹㉢〵㍣挶㐷㄰挸㤵㥢戱㘷ㄸ愳㤶㔱敤㘷摥㌰㤵〳扦慦攳扤愵㑦敥ち慡㔳㝢㡥㍢搷攰㍥㌵戸㌵㜳搴㌲㉡晤愳㑣摡㐵㐲㔱㤰愳扥㔱晤晥つ〴戲㝤ㅡ㐵收㈳㥢㥢慦㤱敤㍤づ愴搷㜶〵敤㈴慥㤴㙤㜰㜹昴挱扢攴晢㘴㔲挹㠷户㔷ㄷ㜷〹〷㠷慦戶㡡搹㝡ㄳ昵㜰搸㐳㈱挸ㅡ敦挶㙢晣㈶㠸愰㜲㘰㤷㐵つ摦攰㜷搴ㄸ晤㌶㔲㌴捡昵慥㐰㌳㝥㥤㌵㝡ぢ㤸戵敦戵ㄷ㕣挸㐴ㅣ㐱㕥慣捦戵慥㈲敦㙡捡捡昱收愵愹晢挲㤴愶つ搷㘴㍢攷戴昸㜰〹〹捡てㄹ攳扣㘲戵㌷㡣㐵摣㕤晢挳㔴㤸敤㌰㈸㘴戹㔹愳ぢ捦㘳㉡搹搷愱㘴㤴扣㙤㕥㍡㔶㘷づち捦愰昹晢扢㜸晡收㉢㥥㜲㜲搱㈱㈵っ㙡㔰晤㘳㈰〳挷挷收挶㘶ㅦ〶㤹㍥慣㍤㠵搱㡢㑢戴敥㕦㘹㥦㤰㌴敢挴㙢㝣㥣攴ㄳ㡣㔱挱戲㍡㈶て㔳㔹㜱㔶㌸戴㤱攷㔵㘲㉡㍥㡦づ㔳㤳愹ㄲ㑦㡡户晥搶㥣昶㙦搷攳攷㝤戹愶㜲㌳㥥㐵㔱攳㌹㤲摦㈳㜹㥥攴㤳㈴扦㑦昲〲挹愷㐸㍥㑤昲ㄹ㤲㍦㈰昹㉣挹攷㐸晥㤰攴昳㈴㕦㈰昹㈲挹㤷㐸㕥㈴昹㈳㤲㍦㈶昹ㄳ㤲㤷㐸晥㤴攴捦㐸晥㥣攴换㈴㕦㈱昹ぢ㤲慦㤲晣㈵挹㕦㠱〸㙡捡㈱挶づ㤲㍣㐰昲㈰㠸㈸㘰㌴扡ㅥ㈸收㠳㡣昸摤㥥ㅣ㘵戵摡搸㝦挳㑡扥〱㤲㑤㡡敢慣㡢昱㔷㐰昸㌰㤲晢㄰㠸㉡晡㑤〴戲㝤攲挳昸㔱㥢攲㕤愸㥣㥢攲㙥㈴ㄸ摦〲ㄱㅦ〱攱挶㄰〶攵愲晥户㈰摡昱戱㤳㘳㌳摡挳㈸搷昵〰㌳㔸㘴戰㤷㥢慢昴㘴慤㘱昳挳攱愶攴ㅡ攰㤳㌱扥つ㉡㈸㌱㔹ㅦ㤳〴〵㔶㌸㈴〵挴晣㈱㤹㐵㠱慥㐳㌲ㄳ㘴㜴㥣戱㔲挴㜵㙤愲㜲㠳晡昷㔸㈳㔷㠷㠷㔱㕣戳㠸愴〷㉣㍦㤹㔲㐹㜹挴慡ち㠶づ攲㔰挴挱攵摤㐵㥣晣攱㈸〴ㄷ晤〳㤸㠴ㄳ㐱敥愶愶摢摤㔰㌱㈵搲慣㜳づ晣昰晤搶㠲ぢ扦㑦㌹㡤换㠷ㅥ慥㔰搵㜶〲㠰㠱㘱㤰愲昴挶㕥攲㠵摦㘴㔷㑣㝥ㅢ戲攳㜶㔲〴扡㠵攳搱戴晤㤳㍣㑢搹ㅥ㝣搱扦㡢㡦㌵捦〶换㤱戳挱㤴㌸㠴㈹昶㜵昸㠷ㄲ㙡㤵㄰㤷ㄸ晦㠰昲晡㍦戲〳戸㍦愷㤶㌶〸摣愲㜴戸晢摥㔲㡤㐲㍦摥㌱㕡㐸愷搸昳搸慤摡㠱〱昶戶昹㘸㔴ち㐷㘲摡慣ㅤ戱昹愷ぢ㙡㤵㡦晢攱攰攴挰㙤㕦敤晤㐱㥤ㅡ㈵摥㍤戱㉡愳㈲ㄳぢ敢慡㜹㐵戲㙤挶㠲㕢搸㠰㌱㔴㈹つ㉥戸昹〶晦戴㠳㕥㍥散て攱ぢ搰ㄴ㈵攷㔶戲㥢ㄲ戲摦㉥㥡晣搳愹戴㕤慣捡摡ㄵ㙦愵昵攷㔲㘸ㄳ㙥㜰ㄸ晦㡣㐲ㄴ〵㝣㌵ち换昸㘴㙦摡㘳㡡攷攰㠲慤㘱㥦っづ〸㌵㜵㥦㍥捤㌸㌶挳戲㘶㉦㜹㜲㜵挰昶〷㠷ㅢ〲㑣昸ㄸ㥣ㄵ扡㍥ㄳㅢ㠸㑤扦ㄴ㡣㉤搹ㄵ㌸㙥づ㈷㍣戴㈷㔴㝤㠹搷㠲㌵ㄱ㡦扦昶㠶昶㜶慣㥣㙤㝤愹㜳ち㤹㈲愸㑢㌸㑥挱昳愸晦扢㜹〳挴㐳㘸〰ㅢ愱戸愹㠴㐲敥㜴㙦敥昱㈸㌷戵㔷挸㥤敢捤晤㘰㤴㥢㙡㉦攴摥搳㥢晢㠱㈸㌷昵㘵挸㝤㝢㙦敥㠳㔱敥ㄷ摡戸て昴收㝥㕢㤴晢㔳㙤摣愳扤戹敦㡦㜲㝦扡㡤晢㥥摥摣昷㐵戹㍦搳挶㍤搶㥢㝢㉣捡㑤㌰ㄱ㡥摡晤扤戹敦㡤㜲㝦戶㡤晢㘰㙦敥㝢愲摣㥦㙢攳㝥戰㌷昷㕢愳摣挴㍤㘱换ㅦ敡捤㍤ㅡ攵晥㝣ㅢ昷㐴㙦敥扢愳摣㕦㘸攳㥥散捤㝤㔷㤴㥢㄰㉤㙣昹㔴㙦敥㍢愳摣挴㜶㈱昷愱摥摣〷愲摣〴㠵㈱昷㜴㙦敥晤㔱㙥愲挹㤰㝢愶㌷昷ㅤ㔱㙥挲搰㤰㝢戶㌷昷扥㈸㌷昱㙢挸㝤戸㌷昷敤㔱敥㤷摡戸㡦昴收㝥㑢㤴㥢㠸㌹晣昶搱摥摣户㐵戹〹戵㐳敥㘳扤戹昷㐶戹㠹搱㐳敥㠷㝢㜳敦㠹㜲ㄳ摣㠷摣㡦昴收ㅥ㠹㜲搳㉡〸戹摦搹㥢㝢㜷㤴㥢收㐴挸㝤扣㌷昷慥㈸昷㔷摢戸摦搵㥢㍢ㄷ攵愶〱ㄳ㝥晢㐴㙦敥攱㈸㌷㉤㥦㤰晢搱摥摣㐳㔱㙥摡㌷捡㕡挹㈲㤵搶捡㐱㈴愴㜱㕥昴㡤㘶挶㘰㤰愱捣愹晦㐲㙡敥ㄵ㄰㍥攲㥢㈰㌴ぢ昴晦〶ㄹ㙥晥㘱敡攸ㅡ㙤㙥㌷㈹っ㜰㉡㥣昹㠳㐳晢〲㑣〱㥣昹ㅡ捡ㅡ〵㄰㐱㘴㐶㡣㘹扣捥愴㄰㘷ちㅡ㑢挴㥡㤷㥥晤摡愳㠹㤹㈷攷挴户ㄱ昹〴ぢ晤て〸搹昸㙡㐴慣㜱㠴戵㈹㥣㈶㘲搸愶ぢ敤㝦挱㍡㑣㙣挷㍡搲挳㡣㜱ㅣ〶昱昶晦㔳㔲攰ㄲ昶㌳攲晥攴㌳㈲㥢㝣㌵㜱〰㘵づ㠸扥㠴㘰㌷搹㐰攳㈷㈰㠲㍤㈴户挱㜱㘰㠰敦㌰㝢挳㐰㥡攸㔲昰㌳慡捣㉢〸㌴ㅦ愱搸ㄱ㌳搴㥤ㅢ〴㔸㌶挷㙡㠸㌲つ㝣㥥づ㌷㘶慡㜸ㅦ〲〶捦ㅡ㘱慦㌲㑦捤敤㡦㝦攲捦㙤㡥ㅣ㍡㔲㌵ㄶ摢攲㍡㘷㘸㠹㄰ㅥㅢ〰㥥愶㐷㥢㈴〳㉣摡昰晦づ㑣户㜹戱慥戶㉢㌸戱ㅣ㙦㤵搹摤㑡㘹㤵ㅤ㙡㈵㈹㥥㝤晥戵㈸晥㔱ㅢ㡢㡣㠷㤵敥㡤攷愸昲攸ㄸ晢搶ㅤ散晢搶㘷戳㠱挴搱㘹搱搵㉡攸㔶㌰敤㕦户敦挷㘸昰ㄱ㐶㉢愴愲㠲〳愹㐶㌴㡤〰摢㈰㡣㔶㐸㐵㜱攸ㅥ㑣戳㠱㠰㐶昶ㅢ昸㌸㑡㙤㜷㉤㘶挰㉢搸〶㝥捡ㄸ㘰㡣㕦挶晦㠴㌱㐸㡡㠷㥢㐳愸㠲〸ㄸ搹㈰㤵㌹㐲㌱㌰㜵㈸㘰㘲㘶㡥㡣散㑥㌶㤵㙢㤶捥戱〰搳㡣㘱〴攰摡攴捦ㄶ㥢慤晤㜲㐱㠶㤵〵㠶㡡戲攸昰㈷㡥㥣愲捥昵戳㥢挹攳㙤㐵㌳㝥ㄲ改戰ㅦ㙣㉤愴㠱㈰㡢㉢敦㘶㔷㔱㍦㝡挳ㄷ攲敡慥㤸戱ㄴㄱㅡ晣㠰扦㠸㙥慣㔴戰㠲㜲ㄸㅤ㡥㌸㘶㈳っ慡昸㌰攳㝣昴㠱晦〳㍣㤰㠴㈹</t>
  </si>
  <si>
    <t>Příklad 6.7 – Odhad hodnoty HDD prodejní opce</t>
  </si>
</sst>
</file>

<file path=xl/styles.xml><?xml version="1.0" encoding="utf-8"?>
<styleSheet xmlns="http://schemas.openxmlformats.org/spreadsheetml/2006/main">
  <fonts count="5">
    <font>
      <sz val="10"/>
      <name val="Arial"/>
      <charset val="238"/>
    </font>
    <font>
      <sz val="10"/>
      <name val="Tahoma"/>
      <family val="2"/>
      <charset val="238"/>
    </font>
    <font>
      <b/>
      <sz val="10"/>
      <name val="Tahoma"/>
      <family val="2"/>
      <charset val="238"/>
    </font>
    <font>
      <sz val="8"/>
      <name val="Arial"/>
      <family val="2"/>
      <charset val="238"/>
    </font>
    <font>
      <sz val="10"/>
      <name val="Arial"/>
      <family val="2"/>
      <charset val="238"/>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4" fillId="0" borderId="0"/>
  </cellStyleXfs>
  <cellXfs count="2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center"/>
    </xf>
    <xf numFmtId="1" fontId="2" fillId="0" borderId="0" xfId="1" applyNumberFormat="1" applyFont="1" applyFill="1" applyBorder="1" applyAlignment="1" applyProtection="1">
      <alignment horizontal="center"/>
    </xf>
    <xf numFmtId="3" fontId="1" fillId="0" borderId="0" xfId="1" applyNumberFormat="1" applyFont="1" applyFill="1" applyBorder="1" applyAlignment="1" applyProtection="1">
      <alignment horizontal="center"/>
    </xf>
    <xf numFmtId="0" fontId="2" fillId="0" borderId="0" xfId="1"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xf numFmtId="1" fontId="2" fillId="0" borderId="0" xfId="1" applyNumberFormat="1" applyFont="1" applyFill="1" applyBorder="1" applyAlignment="1" applyProtection="1">
      <alignment horizontal="center" vertical="center"/>
    </xf>
    <xf numFmtId="3" fontId="1" fillId="0" borderId="0" xfId="0" applyNumberFormat="1" applyFont="1" applyFill="1" applyBorder="1" applyAlignment="1" applyProtection="1">
      <alignment horizontal="center"/>
    </xf>
    <xf numFmtId="0" fontId="2" fillId="0" borderId="3" xfId="1" applyNumberFormat="1" applyFont="1" applyFill="1" applyBorder="1" applyAlignment="1" applyProtection="1"/>
    <xf numFmtId="0" fontId="2" fillId="0" borderId="5" xfId="0" applyNumberFormat="1" applyFont="1" applyFill="1" applyBorder="1" applyAlignment="1" applyProtection="1"/>
    <xf numFmtId="4" fontId="2" fillId="0" borderId="4" xfId="1" applyNumberFormat="1" applyFont="1" applyFill="1" applyBorder="1" applyAlignment="1" applyProtection="1"/>
    <xf numFmtId="4" fontId="2" fillId="0" borderId="6" xfId="0" applyNumberFormat="1" applyFont="1" applyFill="1" applyBorder="1" applyAlignment="1" applyProtection="1"/>
    <xf numFmtId="0" fontId="1" fillId="0" borderId="0" xfId="0" quotePrefix="1" applyNumberFormat="1" applyFont="1" applyFill="1" applyBorder="1" applyAlignment="1" applyProtection="1"/>
    <xf numFmtId="3" fontId="1" fillId="2" borderId="0" xfId="1" applyNumberFormat="1" applyFont="1" applyFill="1" applyBorder="1" applyAlignment="1" applyProtection="1">
      <alignment horizontal="center"/>
    </xf>
    <xf numFmtId="3" fontId="1" fillId="3" borderId="0" xfId="1" applyNumberFormat="1" applyFont="1" applyFill="1" applyBorder="1" applyAlignment="1" applyProtection="1">
      <alignment horizontal="center"/>
    </xf>
    <xf numFmtId="0" fontId="2" fillId="0" borderId="0" xfId="1" applyNumberFormat="1" applyFont="1" applyFill="1" applyBorder="1" applyAlignment="1" applyProtection="1"/>
    <xf numFmtId="3" fontId="2" fillId="0" borderId="0" xfId="1" applyNumberFormat="1" applyFont="1" applyFill="1" applyBorder="1" applyAlignment="1" applyProtection="1"/>
    <xf numFmtId="0" fontId="2"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cellXfs>
  <cellStyles count="2">
    <cellStyle name="čárky" xfId="1" builtinId="3"/>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4"/>
  <sheetViews>
    <sheetView workbookViewId="0"/>
  </sheetViews>
  <sheetFormatPr defaultRowHeight="12.75"/>
  <cols>
    <col min="1" max="2" width="36.7109375" customWidth="1"/>
  </cols>
  <sheetData>
    <row r="1" spans="1:3">
      <c r="A1" s="6" t="s">
        <v>7</v>
      </c>
    </row>
    <row r="3" spans="1:3">
      <c r="A3" t="s">
        <v>8</v>
      </c>
      <c r="B3" t="s">
        <v>9</v>
      </c>
      <c r="C3">
        <v>0</v>
      </c>
    </row>
    <row r="4" spans="1:3">
      <c r="A4" t="s">
        <v>10</v>
      </c>
    </row>
    <row r="5" spans="1:3">
      <c r="A5" t="s">
        <v>11</v>
      </c>
    </row>
    <row r="7" spans="1:3">
      <c r="A7" s="6" t="s">
        <v>12</v>
      </c>
      <c r="B7" t="s">
        <v>13</v>
      </c>
    </row>
    <row r="8" spans="1:3">
      <c r="B8">
        <v>2</v>
      </c>
    </row>
    <row r="10" spans="1:3">
      <c r="A10" t="s">
        <v>14</v>
      </c>
    </row>
    <row r="11" spans="1:3">
      <c r="A11" t="e">
        <f>CB_DATA_!#REF!</f>
        <v>#REF!</v>
      </c>
      <c r="B11" t="e">
        <f>'HDD PUT'!#REF!</f>
        <v>#REF!</v>
      </c>
    </row>
    <row r="13" spans="1:3">
      <c r="A13" t="s">
        <v>15</v>
      </c>
    </row>
    <row r="14" spans="1:3">
      <c r="A14" t="s">
        <v>25</v>
      </c>
      <c r="B14" t="s">
        <v>19</v>
      </c>
    </row>
    <row r="16" spans="1:3">
      <c r="A16" t="s">
        <v>16</v>
      </c>
    </row>
    <row r="19" spans="1:2">
      <c r="A19" t="s">
        <v>17</v>
      </c>
    </row>
    <row r="20" spans="1:2">
      <c r="A20">
        <v>34</v>
      </c>
      <c r="B20">
        <v>31</v>
      </c>
    </row>
    <row r="25" spans="1:2">
      <c r="A25" s="6" t="s">
        <v>18</v>
      </c>
    </row>
    <row r="26" spans="1:2">
      <c r="A26" s="13" t="s">
        <v>20</v>
      </c>
      <c r="B26" s="13" t="s">
        <v>20</v>
      </c>
    </row>
    <row r="27" spans="1:2">
      <c r="A27" t="s">
        <v>26</v>
      </c>
      <c r="B27" t="s">
        <v>21</v>
      </c>
    </row>
    <row r="28" spans="1:2">
      <c r="A28" s="13" t="s">
        <v>22</v>
      </c>
      <c r="B28" s="13" t="s">
        <v>22</v>
      </c>
    </row>
    <row r="29" spans="1:2">
      <c r="A29" s="13" t="s">
        <v>23</v>
      </c>
      <c r="B29" s="13" t="s">
        <v>24</v>
      </c>
    </row>
    <row r="30" spans="1:2">
      <c r="A30" t="s">
        <v>31</v>
      </c>
      <c r="B30" t="s">
        <v>33</v>
      </c>
    </row>
    <row r="31" spans="1:2">
      <c r="A31" s="13" t="s">
        <v>22</v>
      </c>
      <c r="B31" s="13" t="s">
        <v>22</v>
      </c>
    </row>
    <row r="32" spans="1:2">
      <c r="A32" s="13" t="s">
        <v>28</v>
      </c>
    </row>
    <row r="33" spans="1:1">
      <c r="A33" t="s">
        <v>32</v>
      </c>
    </row>
    <row r="34" spans="1:1">
      <c r="A34" s="13" t="s">
        <v>27</v>
      </c>
    </row>
  </sheetData>
  <phoneticPr fontId="3"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dimension ref="A1:A3"/>
  <sheetViews>
    <sheetView tabSelected="1" workbookViewId="0">
      <selection activeCell="A5" sqref="A5"/>
    </sheetView>
  </sheetViews>
  <sheetFormatPr defaultRowHeight="12.75"/>
  <sheetData>
    <row r="1" spans="1:1">
      <c r="A1" s="6" t="s">
        <v>34</v>
      </c>
    </row>
    <row r="3" spans="1:1">
      <c r="A3" t="s">
        <v>30</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I38"/>
  <sheetViews>
    <sheetView workbookViewId="0">
      <selection activeCell="E20" sqref="E20"/>
    </sheetView>
  </sheetViews>
  <sheetFormatPr defaultRowHeight="12.75"/>
  <cols>
    <col min="1" max="1" width="4.5703125" customWidth="1"/>
    <col min="2" max="2" width="9.140625" customWidth="1"/>
    <col min="3" max="3" width="11.7109375" customWidth="1"/>
    <col min="4" max="4" width="17.42578125" customWidth="1"/>
    <col min="5" max="5" width="19.42578125" customWidth="1"/>
    <col min="6" max="6" width="17.7109375" customWidth="1"/>
    <col min="8" max="8" width="16.28515625" customWidth="1"/>
    <col min="9" max="9" width="12.42578125" customWidth="1"/>
  </cols>
  <sheetData>
    <row r="1" spans="1:6">
      <c r="B1" s="5" t="s">
        <v>2</v>
      </c>
      <c r="C1" s="5">
        <v>20</v>
      </c>
    </row>
    <row r="2" spans="1:6">
      <c r="B2" s="5" t="s">
        <v>3</v>
      </c>
      <c r="C2" s="7">
        <v>650</v>
      </c>
    </row>
    <row r="4" spans="1:6" ht="20.25" customHeight="1">
      <c r="B4" s="5" t="s">
        <v>4</v>
      </c>
      <c r="C4" s="5" t="s">
        <v>29</v>
      </c>
      <c r="D4" s="5" t="s">
        <v>6</v>
      </c>
      <c r="E4" s="5" t="s">
        <v>5</v>
      </c>
      <c r="F4" s="5"/>
    </row>
    <row r="5" spans="1:6">
      <c r="A5" s="1">
        <v>1</v>
      </c>
      <c r="B5" s="2">
        <v>1976</v>
      </c>
      <c r="C5" s="1">
        <v>563.79999999999995</v>
      </c>
      <c r="D5" s="3">
        <f>MAX(0,$C$1*($C$2-C5))</f>
        <v>1724.0000000000009</v>
      </c>
      <c r="E5" s="14">
        <v>1</v>
      </c>
      <c r="F5" s="3"/>
    </row>
    <row r="6" spans="1:6">
      <c r="A6" s="1">
        <v>2</v>
      </c>
      <c r="B6" s="4">
        <v>1977</v>
      </c>
      <c r="C6" s="1">
        <v>613</v>
      </c>
      <c r="D6" s="3">
        <f t="shared" ref="D6:D36" si="0">MAX(0,$C$1*($C$2-C6))</f>
        <v>740</v>
      </c>
      <c r="E6" s="3"/>
      <c r="F6" s="3"/>
    </row>
    <row r="7" spans="1:6">
      <c r="A7" s="1">
        <v>3</v>
      </c>
      <c r="B7" s="4">
        <v>1978</v>
      </c>
      <c r="C7" s="1">
        <v>573.30000000000007</v>
      </c>
      <c r="D7" s="3">
        <f t="shared" si="0"/>
        <v>1533.9999999999986</v>
      </c>
      <c r="E7" s="15">
        <f>MAX(0,(C2-INDEX(C5:C36,E5))*C1)</f>
        <v>1724.0000000000009</v>
      </c>
      <c r="F7" s="3"/>
    </row>
    <row r="8" spans="1:6">
      <c r="A8" s="1">
        <v>4</v>
      </c>
      <c r="B8" s="2">
        <v>1979</v>
      </c>
      <c r="C8" s="1">
        <v>739.09999999999991</v>
      </c>
      <c r="D8" s="3">
        <f t="shared" si="0"/>
        <v>0</v>
      </c>
      <c r="E8" s="3"/>
      <c r="F8" s="3"/>
    </row>
    <row r="9" spans="1:6">
      <c r="A9" s="1">
        <v>5</v>
      </c>
      <c r="B9" s="4">
        <v>1980</v>
      </c>
      <c r="C9" s="1">
        <v>725.9</v>
      </c>
      <c r="D9" s="3">
        <f t="shared" si="0"/>
        <v>0</v>
      </c>
      <c r="F9" s="3"/>
    </row>
    <row r="10" spans="1:6" ht="13.5" thickBot="1">
      <c r="A10" s="1">
        <v>6</v>
      </c>
      <c r="B10" s="4">
        <v>1981</v>
      </c>
      <c r="C10" s="1">
        <v>674.19999999999993</v>
      </c>
      <c r="D10" s="3">
        <f t="shared" si="0"/>
        <v>0</v>
      </c>
      <c r="E10" s="3"/>
      <c r="F10" s="3"/>
    </row>
    <row r="11" spans="1:6" ht="13.5" thickBot="1">
      <c r="A11" s="1">
        <v>7</v>
      </c>
      <c r="B11" s="2">
        <v>1982</v>
      </c>
      <c r="C11" s="1">
        <v>735.4</v>
      </c>
      <c r="D11" s="3">
        <f t="shared" si="0"/>
        <v>0</v>
      </c>
      <c r="E11" s="19" t="str">
        <f>D4</f>
        <v>Výplata (historie)</v>
      </c>
      <c r="F11" s="20"/>
    </row>
    <row r="12" spans="1:6">
      <c r="A12" s="1">
        <v>8</v>
      </c>
      <c r="B12" s="4">
        <v>1983</v>
      </c>
      <c r="C12" s="1">
        <v>470.7000000000001</v>
      </c>
      <c r="D12" s="3">
        <f t="shared" si="0"/>
        <v>3585.9999999999982</v>
      </c>
      <c r="E12" s="9" t="s">
        <v>0</v>
      </c>
      <c r="F12" s="11">
        <f>AVERAGE(vyplatyhistoricke)</f>
        <v>1365.25</v>
      </c>
    </row>
    <row r="13" spans="1:6" ht="13.5" thickBot="1">
      <c r="A13" s="1">
        <v>9</v>
      </c>
      <c r="B13" s="4">
        <v>1984</v>
      </c>
      <c r="C13" s="1">
        <v>579.9</v>
      </c>
      <c r="D13" s="3">
        <f t="shared" si="0"/>
        <v>1402.0000000000005</v>
      </c>
      <c r="E13" s="10" t="s">
        <v>1</v>
      </c>
      <c r="F13" s="12">
        <f>STDEVP(vyplatyhistoricke)</f>
        <v>1188.2920253456218</v>
      </c>
    </row>
    <row r="14" spans="1:6">
      <c r="A14" s="1">
        <v>10</v>
      </c>
      <c r="B14" s="2">
        <v>1985</v>
      </c>
      <c r="C14" s="1">
        <v>794.39999999999986</v>
      </c>
      <c r="D14" s="3">
        <f t="shared" si="0"/>
        <v>0</v>
      </c>
      <c r="E14" s="3"/>
      <c r="F14" s="3"/>
    </row>
    <row r="15" spans="1:6" ht="13.5" thickBot="1">
      <c r="A15" s="1">
        <v>11</v>
      </c>
      <c r="B15" s="4">
        <v>1986</v>
      </c>
      <c r="C15" s="1">
        <v>587.30000000000007</v>
      </c>
      <c r="D15" s="3">
        <f t="shared" si="0"/>
        <v>1253.9999999999986</v>
      </c>
      <c r="E15" s="3"/>
      <c r="F15" s="3"/>
    </row>
    <row r="16" spans="1:6" ht="13.5" thickBot="1">
      <c r="A16" s="1">
        <v>12</v>
      </c>
      <c r="B16" s="4">
        <v>1987</v>
      </c>
      <c r="C16" s="1">
        <v>800.30000000000007</v>
      </c>
      <c r="D16" s="3">
        <f t="shared" si="0"/>
        <v>0</v>
      </c>
      <c r="E16" s="19" t="str">
        <f>E4</f>
        <v>Výplata (simulace)</v>
      </c>
      <c r="F16" s="20"/>
    </row>
    <row r="17" spans="1:9">
      <c r="A17" s="1">
        <v>13</v>
      </c>
      <c r="B17" s="2">
        <v>1988</v>
      </c>
      <c r="C17" s="1">
        <v>504.7999999999999</v>
      </c>
      <c r="D17" s="3">
        <f t="shared" si="0"/>
        <v>2904.0000000000018</v>
      </c>
      <c r="E17" s="9" t="s">
        <v>0</v>
      </c>
      <c r="F17" s="11" t="str">
        <f ca="1">IF(ISERR(CB.GetForeStatFN(E7,2)),"",CB.GetForeStatFN(E7,2))</f>
        <v/>
      </c>
      <c r="H17" s="18"/>
      <c r="I17" s="18"/>
    </row>
    <row r="18" spans="1:9" ht="13.5" thickBot="1">
      <c r="A18" s="1">
        <v>14</v>
      </c>
      <c r="B18" s="4">
        <v>1989</v>
      </c>
      <c r="C18" s="1">
        <v>548.9</v>
      </c>
      <c r="D18" s="3">
        <f t="shared" si="0"/>
        <v>2022.0000000000005</v>
      </c>
      <c r="E18" s="10" t="s">
        <v>1</v>
      </c>
      <c r="F18" s="12" t="str">
        <f ca="1">IF(ISERR(CB.GetForeStatFN(E7,5)),"",CB.GetForeStatFN(E7,5))</f>
        <v/>
      </c>
      <c r="H18" s="16"/>
      <c r="I18" s="17"/>
    </row>
    <row r="19" spans="1:9">
      <c r="A19" s="1">
        <v>15</v>
      </c>
      <c r="B19" s="2">
        <v>1990</v>
      </c>
      <c r="C19" s="1">
        <v>548.29999999999995</v>
      </c>
      <c r="D19" s="3">
        <f t="shared" si="0"/>
        <v>2034.0000000000009</v>
      </c>
      <c r="E19" s="3"/>
      <c r="F19" s="3"/>
      <c r="H19" s="6"/>
      <c r="I19" s="6"/>
    </row>
    <row r="20" spans="1:9">
      <c r="A20" s="1">
        <v>16</v>
      </c>
      <c r="B20" s="4">
        <v>1991</v>
      </c>
      <c r="C20" s="1">
        <v>542.69999999999993</v>
      </c>
      <c r="D20" s="3">
        <f t="shared" si="0"/>
        <v>2146.0000000000014</v>
      </c>
      <c r="E20" s="3"/>
      <c r="F20" s="3"/>
    </row>
    <row r="21" spans="1:9">
      <c r="A21" s="1">
        <v>17</v>
      </c>
      <c r="B21" s="2">
        <v>1992</v>
      </c>
      <c r="C21" s="1">
        <v>540.79999999999995</v>
      </c>
      <c r="D21" s="3">
        <f t="shared" si="0"/>
        <v>2184.0000000000009</v>
      </c>
      <c r="E21" s="3"/>
      <c r="F21" s="3"/>
    </row>
    <row r="22" spans="1:9">
      <c r="A22" s="1">
        <v>18</v>
      </c>
      <c r="B22" s="4">
        <v>1993</v>
      </c>
      <c r="C22" s="1">
        <v>538.80000000000007</v>
      </c>
      <c r="D22" s="3">
        <f t="shared" si="0"/>
        <v>2223.9999999999986</v>
      </c>
      <c r="E22" s="3"/>
      <c r="F22" s="3"/>
    </row>
    <row r="23" spans="1:9">
      <c r="A23" s="1">
        <v>19</v>
      </c>
      <c r="B23" s="2">
        <v>1994</v>
      </c>
      <c r="C23" s="1">
        <v>493.5</v>
      </c>
      <c r="D23" s="3">
        <f t="shared" si="0"/>
        <v>3130</v>
      </c>
      <c r="E23" s="3"/>
      <c r="F23" s="3"/>
    </row>
    <row r="24" spans="1:9">
      <c r="A24" s="1">
        <v>20</v>
      </c>
      <c r="B24" s="4">
        <v>1995</v>
      </c>
      <c r="C24" s="1">
        <v>604.4000000000002</v>
      </c>
      <c r="D24" s="3">
        <f t="shared" si="0"/>
        <v>911.99999999999591</v>
      </c>
      <c r="E24" s="3"/>
      <c r="F24" s="3"/>
    </row>
    <row r="25" spans="1:9">
      <c r="A25" s="1">
        <v>21</v>
      </c>
      <c r="B25" s="2">
        <v>1996</v>
      </c>
      <c r="C25" s="1">
        <v>698.99999999999989</v>
      </c>
      <c r="D25" s="3">
        <f t="shared" si="0"/>
        <v>0</v>
      </c>
      <c r="E25" s="3"/>
      <c r="F25" s="3"/>
    </row>
    <row r="26" spans="1:9">
      <c r="A26" s="1">
        <v>22</v>
      </c>
      <c r="B26" s="4">
        <v>1997</v>
      </c>
      <c r="C26" s="1">
        <v>700.89999999999986</v>
      </c>
      <c r="D26" s="3">
        <f t="shared" si="0"/>
        <v>0</v>
      </c>
      <c r="E26" s="3"/>
      <c r="F26" s="3"/>
    </row>
    <row r="27" spans="1:9">
      <c r="A27" s="1">
        <v>23</v>
      </c>
      <c r="B27" s="2">
        <v>1998</v>
      </c>
      <c r="C27" s="1">
        <v>544.6</v>
      </c>
      <c r="D27" s="3">
        <f t="shared" si="0"/>
        <v>2107.9999999999995</v>
      </c>
      <c r="E27" s="3"/>
      <c r="F27" s="3"/>
    </row>
    <row r="28" spans="1:9">
      <c r="A28" s="1">
        <v>24</v>
      </c>
      <c r="B28" s="4">
        <v>1999</v>
      </c>
      <c r="C28" s="1">
        <v>541.79999999999995</v>
      </c>
      <c r="D28" s="3">
        <f t="shared" si="0"/>
        <v>2164.0000000000009</v>
      </c>
      <c r="E28" s="3"/>
      <c r="F28" s="3"/>
    </row>
    <row r="29" spans="1:9">
      <c r="A29" s="1">
        <v>25</v>
      </c>
      <c r="B29" s="2">
        <v>2000</v>
      </c>
      <c r="C29" s="1">
        <v>591.09999999999991</v>
      </c>
      <c r="D29" s="3">
        <f t="shared" si="0"/>
        <v>1178.0000000000018</v>
      </c>
      <c r="E29" s="3"/>
      <c r="F29" s="3"/>
    </row>
    <row r="30" spans="1:9">
      <c r="A30" s="1">
        <v>26</v>
      </c>
      <c r="B30" s="4">
        <v>2001</v>
      </c>
      <c r="C30" s="1">
        <v>606.10000000000014</v>
      </c>
      <c r="D30" s="3">
        <f t="shared" si="0"/>
        <v>877.99999999999727</v>
      </c>
      <c r="E30" s="3"/>
      <c r="F30" s="3"/>
    </row>
    <row r="31" spans="1:9">
      <c r="A31" s="1">
        <v>27</v>
      </c>
      <c r="B31" s="4">
        <v>2002</v>
      </c>
      <c r="C31" s="1">
        <v>555.69999999999993</v>
      </c>
      <c r="D31" s="3">
        <f t="shared" si="0"/>
        <v>1886.0000000000014</v>
      </c>
      <c r="E31" s="3"/>
      <c r="F31" s="3"/>
    </row>
    <row r="32" spans="1:9">
      <c r="A32" s="1">
        <v>28</v>
      </c>
      <c r="B32" s="2">
        <v>2003</v>
      </c>
      <c r="C32" s="1">
        <v>606.60000000000014</v>
      </c>
      <c r="D32" s="3">
        <f t="shared" si="0"/>
        <v>867.99999999999727</v>
      </c>
      <c r="E32" s="3"/>
      <c r="F32" s="3"/>
    </row>
    <row r="33" spans="1:6">
      <c r="A33" s="1">
        <v>29</v>
      </c>
      <c r="B33" s="4">
        <v>2004</v>
      </c>
      <c r="C33" s="1">
        <v>662.00000000000011</v>
      </c>
      <c r="D33" s="3">
        <f t="shared" si="0"/>
        <v>0</v>
      </c>
      <c r="E33" s="3"/>
      <c r="F33" s="3"/>
    </row>
    <row r="34" spans="1:6">
      <c r="A34" s="1">
        <v>30</v>
      </c>
      <c r="B34" s="2">
        <v>2005</v>
      </c>
      <c r="C34" s="1">
        <v>531.80000000000007</v>
      </c>
      <c r="D34" s="3">
        <f t="shared" si="0"/>
        <v>2363.9999999999986</v>
      </c>
      <c r="E34" s="3"/>
      <c r="F34" s="3"/>
    </row>
    <row r="35" spans="1:6">
      <c r="A35" s="1">
        <v>31</v>
      </c>
      <c r="B35" s="4">
        <v>2006</v>
      </c>
      <c r="C35" s="1">
        <v>723.50000000000011</v>
      </c>
      <c r="D35" s="3">
        <f t="shared" si="0"/>
        <v>0</v>
      </c>
      <c r="E35" s="3"/>
      <c r="F35" s="3"/>
    </row>
    <row r="36" spans="1:6">
      <c r="A36" s="1">
        <v>32</v>
      </c>
      <c r="B36" s="2">
        <v>2007</v>
      </c>
      <c r="C36" s="1">
        <v>427.7</v>
      </c>
      <c r="D36" s="3">
        <f t="shared" si="0"/>
        <v>4446</v>
      </c>
      <c r="E36" s="3"/>
      <c r="F36" s="3"/>
    </row>
    <row r="38" spans="1:6">
      <c r="D38" s="8"/>
      <c r="E38" s="8"/>
      <c r="F38" s="8"/>
    </row>
  </sheetData>
  <mergeCells count="3">
    <mergeCell ref="H17:I17"/>
    <mergeCell ref="E11:F11"/>
    <mergeCell ref="E16:F16"/>
  </mergeCells>
  <phoneticPr fontId="3" type="noConversion"/>
  <pageMargins left="0.78740157499999996" right="0.78740157499999996" top="0.984251969" bottom="0.984251969" header="0.4921259845" footer="0.4921259845"/>
  <pageSetup paperSize="9" orientation="portrait" r:id="rId1"/>
  <headerFooter alignWithMargins="0"/>
  <legacyDrawing r:id="rId2"/>
  <oleObjects>
    <oleObject progId="Equation.3" shapeId="4097" r:id="rId3"/>
  </oleObjec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CB_DATA_</vt:lpstr>
      <vt:lpstr>Info</vt:lpstr>
      <vt:lpstr>HDD PUT</vt:lpstr>
      <vt:lpstr>vyplatyhistoricke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2007-03-07T07:39:38Z</dcterms:created>
  <dcterms:modified xsi:type="dcterms:W3CDTF">2009-06-12T09:11:29Z</dcterms:modified>
</cp:coreProperties>
</file>