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20" yWindow="105" windowWidth="15120" windowHeight="8010" firstSheet="1" activeTab="1"/>
  </bookViews>
  <sheets>
    <sheet name="CB_DATA_" sheetId="4" state="veryHidden" r:id="rId1"/>
    <sheet name="Info" sheetId="2" r:id="rId2"/>
    <sheet name="Presun danove ztraty mezi roky" sheetId="1" r:id="rId3"/>
  </sheets>
  <definedNames>
    <definedName name="CB_055af811f6bd4059ba01c595d76520bd" localSheetId="2" hidden="1">'Presun danove ztraty mezi roky'!$C$20</definedName>
    <definedName name="CB_05fce81ee5a3427e8c45aed7855ab535" localSheetId="2" hidden="1">'Presun danove ztraty mezi roky'!$I$14</definedName>
    <definedName name="CB_0773351929fb44ef9d06d54c6e5415a5" localSheetId="2" hidden="1">'Presun danove ztraty mezi roky'!$C$4</definedName>
    <definedName name="CB_096c68c5d5e14884ac15862f547cfd52" localSheetId="2" hidden="1">'Presun danove ztraty mezi roky'!$J$14</definedName>
    <definedName name="CB_0bad54ea7ad84367ac72d7d9f76a2507" localSheetId="2" hidden="1">'Presun danove ztraty mezi roky'!$C$4</definedName>
    <definedName name="CB_16a907b84132470ca5555fb44ddd07cb" localSheetId="2" hidden="1">'Presun danove ztraty mezi roky'!$C$14</definedName>
    <definedName name="CB_1f24fe5cfad44f3bb71a964f81bb539c" localSheetId="2" hidden="1">'Presun danove ztraty mezi roky'!$C$4</definedName>
    <definedName name="CB_251ee3134fde42d4bf3b7cc01ee79733" localSheetId="2" hidden="1">'Presun danove ztraty mezi roky'!$C$4</definedName>
    <definedName name="CB_365739935cc244fcaa44b344a5add314" localSheetId="2" hidden="1">'Presun danove ztraty mezi roky'!$H$14</definedName>
    <definedName name="CB_5021e8a39bfd42c8996ed1199fa1de73" localSheetId="2" hidden="1">'Presun danove ztraty mezi roky'!$C$4</definedName>
    <definedName name="CB_61b5bb21bb0b46028bbe5a62313dc474" localSheetId="2" hidden="1">'Presun danove ztraty mezi roky'!$C$4</definedName>
    <definedName name="CB_858f002a6a9f40b69254f066201a3c57" localSheetId="2" hidden="1">'Presun danove ztraty mezi roky'!$L$14</definedName>
    <definedName name="CB_8dce7bfbcfdc43358ee99f20867c7afd" localSheetId="2" hidden="1">'Presun danove ztraty mezi roky'!$E$14</definedName>
    <definedName name="CB_91c9ff93bb0b4084b277d5375277427b" localSheetId="2" hidden="1">'Presun danove ztraty mezi roky'!$C$4</definedName>
    <definedName name="CB_9964bad425014c16b5824dfd7a8779ff" localSheetId="2" hidden="1">'Presun danove ztraty mezi roky'!$D$14</definedName>
    <definedName name="CB_9caac4914520474dbd2e76f4431e8180" localSheetId="2" hidden="1">'Presun danove ztraty mezi roky'!$C$4</definedName>
    <definedName name="CB_a7fd6c6a952f4b59bcb97f7fe2397123" localSheetId="2" hidden="1">'Presun danove ztraty mezi roky'!$G$14</definedName>
    <definedName name="CB_a8ddd14bab774280a2419c059dc3ae3b" localSheetId="2" hidden="1">'Presun danove ztraty mezi roky'!$F$14</definedName>
    <definedName name="CB_adfa98bcc4f94635b90a4efe94ad6027" localSheetId="2" hidden="1">'Presun danove ztraty mezi roky'!$K$14</definedName>
    <definedName name="CB_Block_00000000000000000000000000000000" localSheetId="2" hidden="1">"'7.0.0.0"</definedName>
    <definedName name="CB_Block_00000000000000000000000000000001" localSheetId="0" hidden="1">"'633691022316740832"</definedName>
    <definedName name="CB_Block_00000000000000000000000000000001" localSheetId="2" hidden="1">"'633691022316540544"</definedName>
    <definedName name="CB_Block_00000000000000000000000000000003" localSheetId="2" hidden="1">"'7.3.960.0"</definedName>
    <definedName name="CB_BlockExt_00000000000000000000000000000003" localSheetId="2" hidden="1">"'7.3.1"</definedName>
    <definedName name="CB_cb3259b7e0784926ad8d5cb77829608f" localSheetId="2" hidden="1">'Presun danove ztraty mezi roky'!$C$4</definedName>
    <definedName name="CBCR_0056c2cba54749e29cf1ce79ee27142c" localSheetId="2" hidden="1">'Presun danove ztraty mezi roky'!$I$7</definedName>
    <definedName name="CBCR_02746a24efd946d1815b065c6f44d734" localSheetId="2" hidden="1">'Presun danove ztraty mezi roky'!$C$4</definedName>
    <definedName name="CBCR_03e1e8604504412fb3d394c3ea94477c" localSheetId="2" hidden="1">'Presun danove ztraty mezi roky'!$C$4</definedName>
    <definedName name="CBCR_05739f49b8474917908563cd4a87fa9a" localSheetId="2" hidden="1">'Presun danove ztraty mezi roky'!$C$4</definedName>
    <definedName name="CBCR_07ef098b681040cb88e4143eb91b7991" localSheetId="2" hidden="1">'Presun danove ztraty mezi roky'!$C$4</definedName>
    <definedName name="CBCR_0de7418050ec4b8594c77c27738d26f6" localSheetId="2" hidden="1">'Presun danove ztraty mezi roky'!$F$7</definedName>
    <definedName name="CBCR_1dd46a56b2604c8dbabd42ae80daf247" localSheetId="2" hidden="1">'Presun danove ztraty mezi roky'!$C$4</definedName>
    <definedName name="CBCR_21f6125ec86c42b4b8964e5fadd11db9" localSheetId="2" hidden="1">'Presun danove ztraty mezi roky'!$L$7</definedName>
    <definedName name="CBCR_350dc7a57a2b45fa87291f189a28714d" localSheetId="2" hidden="1">'Presun danove ztraty mezi roky'!$C$4</definedName>
    <definedName name="CBCR_3a037e5470484974aead1610b8de0c56" localSheetId="2" hidden="1">'Presun danove ztraty mezi roky'!$K$7</definedName>
    <definedName name="CBCR_3af90282b73642c59ef75105e724bf5f" localSheetId="2" hidden="1">'Presun danove ztraty mezi roky'!$C$4</definedName>
    <definedName name="CBCR_4a99e93df9684fafad73b8d5840047a5" localSheetId="2" hidden="1">'Presun danove ztraty mezi roky'!$I$7</definedName>
    <definedName name="CBCR_4bfba31918f8468eb62c4057ac8c9b24" localSheetId="2" hidden="1">'Presun danove ztraty mezi roky'!$E$7</definedName>
    <definedName name="CBCR_534d441cdcd646d98f6ffff5d1c7f8b3" localSheetId="2" hidden="1">'Presun danove ztraty mezi roky'!$C$4</definedName>
    <definedName name="CBCR_579a1654e2934edf8916e10936b44e99" localSheetId="2" hidden="1">'Presun danove ztraty mezi roky'!$C$4</definedName>
    <definedName name="CBCR_5adaf8d653304de482d31b9728535567" localSheetId="2" hidden="1">'Presun danove ztraty mezi roky'!$C$4</definedName>
    <definedName name="CBCR_678cc48a2ef545f0bad0568d36682929" localSheetId="2" hidden="1">'Presun danove ztraty mezi roky'!$H$7</definedName>
    <definedName name="CBCR_6e8a1f08736b4217b16dfcd1c12aa942" localSheetId="2" hidden="1">'Presun danove ztraty mezi roky'!$C$4</definedName>
    <definedName name="CBCR_89e9ffb0eb894df19b1d9e4d6f1c4dd5" localSheetId="2" hidden="1">'Presun danove ztraty mezi roky'!$C$7</definedName>
    <definedName name="CBCR_8ad75d0292ce46d7931e461d363ccc6e" localSheetId="2" hidden="1">'Presun danove ztraty mezi roky'!$C$7</definedName>
    <definedName name="CBCR_8bb3fcc5bd6a4b6e8cbf363a2050d730" localSheetId="2" hidden="1">'Presun danove ztraty mezi roky'!$E$7</definedName>
    <definedName name="CBCR_ac6a2a2669aa4b809605a2d61af93902" localSheetId="2" hidden="1">'Presun danove ztraty mezi roky'!$D$7</definedName>
    <definedName name="CBCR_afe6956d2e634b328ea899d554ab0eba" localSheetId="2" hidden="1">'Presun danove ztraty mezi roky'!$L$7</definedName>
    <definedName name="CBCR_b3adf2fac8de4c08a0f1f22cb2f76879" localSheetId="2" hidden="1">'Presun danove ztraty mezi roky'!$K$7</definedName>
    <definedName name="CBCR_b503ce69cff04fe1b8d20bab62269657" localSheetId="2" hidden="1">'Presun danove ztraty mezi roky'!$F$7</definedName>
    <definedName name="CBCR_bbeb873cbe404ac8b719792284dfe32d" localSheetId="2" hidden="1">'Presun danove ztraty mezi roky'!$G$7</definedName>
    <definedName name="CBCR_c090829180a44ea299c2e886d7177a99" localSheetId="2" hidden="1">'Presun danove ztraty mezi roky'!$G$7</definedName>
    <definedName name="CBCR_c6042b427a0749bc8feb0c5debf07398" localSheetId="2" hidden="1">'Presun danove ztraty mezi roky'!$C$4</definedName>
    <definedName name="CBCR_ca5573a842224756b3ba25b5b4a3bd68" localSheetId="2" hidden="1">'Presun danove ztraty mezi roky'!$D$7</definedName>
    <definedName name="CBCR_ce0bb665d2e74a0d8d8a1c88528294e7" localSheetId="2" hidden="1">'Presun danove ztraty mezi roky'!$C$4</definedName>
    <definedName name="CBCR_dfdf15ec0db94a3e9de67c9b40520821" localSheetId="2" hidden="1">'Presun danove ztraty mezi roky'!$C$4</definedName>
    <definedName name="CBCR_e47acc968aeb4c468bd44d5228106303" localSheetId="2" hidden="1">'Presun danove ztraty mezi roky'!$C$4</definedName>
    <definedName name="CBCR_ed27b05c452b4deb9dca52d41b65e40b" localSheetId="2" hidden="1">'Presun danove ztraty mezi roky'!$H$7</definedName>
    <definedName name="CBCR_f5e432e420684805b6b3bb9aa4bf08d2" localSheetId="2" hidden="1">'Presun danove ztraty mezi roky'!$J$7</definedName>
    <definedName name="CBCR_f74e6000433246cc9ed9989d47a783be" localSheetId="2" hidden="1">'Presun danove ztraty mezi roky'!$J$7</definedName>
    <definedName name="CBWorkbookPriority" hidden="1">-1827667696</definedName>
    <definedName name="CBx_0f6fc23d33ca415480c9c4154224ebc9" localSheetId="0" hidden="1">"'Presun danove ztraty mezi roky'!$A$1"</definedName>
    <definedName name="CBx_b152ca0e12414615948513e81bd60090" localSheetId="0" hidden="1">"'CB_DATA_'!$A$1"</definedName>
    <definedName name="CBx_Sheet_Guid" localSheetId="0" hidden="1">"'b152ca0e-1241-4615-9485-13e81bd60090"</definedName>
    <definedName name="CBx_Sheet_Guid" localSheetId="2" hidden="1">"'0f6fc23d-33ca-4154-80c9-c4154224ebc9"</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s>
  <calcPr calcId="125725"/>
</workbook>
</file>

<file path=xl/calcChain.xml><?xml version="1.0" encoding="utf-8"?>
<calcChain xmlns="http://schemas.openxmlformats.org/spreadsheetml/2006/main">
  <c r="C9" i="1"/>
  <c r="C10" s="1"/>
  <c r="C11" s="1"/>
  <c r="C15"/>
  <c r="B11" i="4"/>
  <c r="A11"/>
  <c r="D7" i="1"/>
  <c r="E7" s="1"/>
  <c r="F7" s="1"/>
  <c r="G7" s="1"/>
  <c r="H7" s="1"/>
  <c r="I7" s="1"/>
  <c r="J7" s="1"/>
  <c r="K7" s="1"/>
  <c r="L7" s="1"/>
  <c r="C23"/>
  <c r="C22"/>
  <c r="D9" l="1"/>
  <c r="E9"/>
  <c r="F9"/>
  <c r="G9"/>
  <c r="H9"/>
  <c r="I9"/>
  <c r="J9"/>
  <c r="K9"/>
  <c r="L9"/>
  <c r="D10"/>
  <c r="E10"/>
  <c r="F10"/>
  <c r="G10"/>
  <c r="H10"/>
  <c r="I10"/>
  <c r="J10"/>
  <c r="K10"/>
  <c r="L10"/>
  <c r="L11" s="1"/>
  <c r="K11"/>
  <c r="J11"/>
  <c r="I11"/>
  <c r="H11"/>
  <c r="G11"/>
  <c r="F11"/>
  <c r="E11"/>
  <c r="D11"/>
  <c r="C17"/>
  <c r="D15" s="1"/>
  <c r="C12" l="1"/>
  <c r="C18"/>
  <c r="C19" s="1"/>
  <c r="D17"/>
  <c r="D18" s="1"/>
  <c r="D19" s="1"/>
  <c r="E15"/>
  <c r="E17"/>
  <c r="F15" s="1"/>
  <c r="E18" l="1"/>
  <c r="E19" s="1"/>
  <c r="F17"/>
  <c r="G15" s="1"/>
  <c r="F18" l="1"/>
  <c r="F19" s="1"/>
  <c r="G17"/>
  <c r="H15" s="1"/>
  <c r="G18" l="1"/>
  <c r="G19" s="1"/>
  <c r="H17"/>
  <c r="I15" s="1"/>
  <c r="H18" l="1"/>
  <c r="H19" s="1"/>
  <c r="I17"/>
  <c r="J15" s="1"/>
  <c r="J17" l="1"/>
  <c r="K15" s="1"/>
  <c r="J18"/>
  <c r="J19" s="1"/>
  <c r="I18"/>
  <c r="I19" s="1"/>
  <c r="K17" l="1"/>
  <c r="L15" s="1"/>
  <c r="L17" l="1"/>
  <c r="L18"/>
  <c r="L19" s="1"/>
  <c r="K18"/>
  <c r="K19" s="1"/>
  <c r="C20" l="1"/>
</calcChain>
</file>

<file path=xl/sharedStrings.xml><?xml version="1.0" encoding="utf-8"?>
<sst xmlns="http://schemas.openxmlformats.org/spreadsheetml/2006/main" count="43" uniqueCount="36">
  <si>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</si>
  <si>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</si>
  <si>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</si>
  <si>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</si>
  <si>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</si>
  <si>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</si>
  <si>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</si>
  <si>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</si>
  <si>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</si>
  <si>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</si>
  <si>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</si>
  <si>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</si>
  <si>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b152ca0e-1241-4615-9485-13e81bd60090</t>
  </si>
  <si>
    <t>CB_Block_0</t>
  </si>
  <si>
    <t>㜸〱敤㕣摤㙦ㅣ搷㜵摦ㄹ㜲㤷㍢㑢慥挴㐸戲ㅣ搹㡥捤挴㜱ㄲ㥢ち㈳挹㔶ㅣ愵㜵㘵㝥㠸ㄴ㙤㑡愴戵㤴摣㝣戸摢攱敥ㅤ㜲慣㥤㔹㜶㘶㤶ㄲ㤳愶㜶搰㈴㜵摢戴㘹敡ㄶ㘸〲愴㈸〲〴㙤搰㈲㐰㠰愴㑤晡昱摡愷〴攸㑢㕦〲㍦愴㉦㝤㐹㄰ㄸ挸ㅦ㤰晥㝥攷捥散捥敥㜲㠷昴摡㘹攸㠰㘳敦攱㥤㜳㍦㘶敥㍤㥦昷㥣㍢捡ㄹ戹㕣敥ㄷ戸昸㤷搷㈸ぢて㔴㜶挳㐸㜹㌳昳捤㐶㐳搵㈲户改㠷㌳戳㐱㘰敦慥戸㘱㌴㠲〶㠵慡㡢晡㌰㕦つ摤㑦愹㘲㜵㐷〵㈱ㅡ攵㜳戹㘲搱㌲㔱捦㐱昸㥢㑣㙥㉣昶㥡ㄸ〵戸㌱㍦户扡昱㈲㐶慤㐴捤㐰㥤㥤扡愵晢㍥昵攴捣攳㌳㤷㍥㝣㙥收摣搹愹昹㔶㈳㙡〵敡㈹㕦戵愲挰㙥㥣㥤㕡㙢㙤㌴摣摡戳㙡㜷扤㜹㕢昹㑦愹㡤㜳㡦㙦搸㑦㝣攴晣ㄳㄷ㉦㍡㤷㉥㝤㘴〲て捥慤捣捦慤〵捡〹摦㤲ㄱ昳㝣摤㈷ㄶ㔴捤攵扣㤴ち㕣㝦㜳㘶㝥づ晦愷摥ㅤ㜷㑦捥㔴戶㤴㡡昸㘰ㄵ㈸扦愶㐲ぢㅤ挷扤搹㌰㙣㜹摢㕣㌸换㕢挴㌴㙢㜶ㄸ攵扤㜹搵㘸㔸㕥㌲㙡搱㕢挵扡㌵散摤〹慦愲晣搰㡤摣ㅤ㌷摡㉤㜸敢ㄸ愸㕥昶㙥㠶敡㠶敤㙦慡敢戶愷昲摥㔲换慤㡦敡㉢㌷昲晥㘴㠸昴㡢挹攴㘷㘶㐳㙦㝥换づ攴㡤㐲㉥㑢㐶摢挵愰搶摤昶攱挱攳昲搵攵〹ㅣ昳㤱挱敤㔰㜳换づ摡㉤愷〷户㡣㈷摦晤〶ㅦㅡ摣㍥戵㐶摤㝤ㅥㅤ摣㐷㤶戲扢戵㌱ㅥ昳戶慣㈸㈶㘳ㄵ〸挶〸㡡〴㈴愰㔵㈲ㄸ㈷㤸〰㌰㐶㝦づ〹㐹㜷㘴㤵㔹戵捤敡㠶㔹慤㤹搵扡㔹㔵㘶搵㌱慢㥢㘶㜵换慣扡㘶昵㐵戳㝡ㅢ㙤㤲慢㌸㌶㘶挶搷慢摢晦㜹敦㡦ㅥ㈸㍦晤捤捦扣昶搲晤慦㔵慢ㄳ挷搰攸戹昸愵ㄶ〲晢づ㔸慤挳挳ㄷ㘶㈰ㄱ〷㤱〹㠸㠴㜳搱㜹搲㌹㝦扥㝥昱㥣晤戸㥤攷戴㌲㠸摦挵㈸㤳㘸㍢攱㍣敦晡昵收ㅤ愱摤〳㜳㜶愸㍡ぢ㌷ㅤ搷捤㌵㕢㝥㍤扣㝦敦捡㑡㘴㐷敡扥摥扡捥㈰㝤摤㉡㄰㉢ㄵ捡昳ㅥ散敤㜶换㙥戴搴散㕤㔷㔷扦慢愷摡㕢ぢ㥡ㅢ㠳㙢ㄷ〳昵㝢敤摡扥㌷㥡㠵㐲摢㤱戱晢㘶愹慢昴㝢㑤捤㙦㌵㐳攵换敢㑤㝢㙢㙥敤戶ち㉡㡡敡㔰搵㘵慡昷戰㉡㤶晡改㔵ㅦㄳ㠵戴搶摦㤳挶㍡㔷敥㐶㄰㘶㔵挷晢㙥慢㈰摡㕤户㌷ㅡ敡㜴㔷ㄳ晤㑣㔴㥣改㐲㉦㌶㙢慤㜰扥改㐷㐱戳搱㕤㌳㕢摦戱愱㘹敡搷㥡㜵㌵㍡㥡ㄳ愵〰㘵㍢㌲㘲ㄸ戹挷〶换㠲㄰㈲㐵㘲ち昲㍢扢搹㙥收〶㘶㠷㔹㌴ㄴ㜹搲㝣敦㍥㠳昱㝤㐵挷㘴㐸㘰㙡㑥戴ㅤ㝣攸〷昶ㄹ戶㑤戹㕦㙥㘳搳㍣ㄹ捦晥捡㡥昲愳慢戶㕦㙦愸㈰搳昲ㄹ㝣㈳敢㌸㐰晥㜵㈸㠴㠱慢㐷㌳㘷摣㌵㜶昳㜷摣㝡戴㔵搸㔲敥收㔶〴ㅣ慣㘳戱挸愵敤扢慣㜷〰㘵㥤㈰㌸〹㔰㉡攵ち愷搸愸㔰挲㤵换㔳㍢㘵挸㜲㤷㈲㘷扦㉥㔹㥥㜰ㄶ摤㐶愴戴㔲㍥敥㠰㈲摡慡〹昹捡㘴搱挰慥㘹㠳㜱捡㤹〷㤷摡慥ㅦ敤㜶攴戶㑦㑡㌴ㄳㅤ改㠲㐳愷ぢ愸ち扡昵㐱㠶慣㠱㘹㝡戴㐱㜶攳ㄴㄳ㔱っ㌲㉣㍢㐶敥㘶㌲戶捦搰ㄱ㘸㥦㘶㐲戶㍥㌷㔸㐷㤰搹晢㤹㤴㥤〶捡攳㤱㌶摢换㡦搷摡散ㅥ㉣㥣㜵㥡攰㕥㠲㜷ㄲ㥣〱㌰晥ㄷㅡ㡥㕡づ攵敥换扡ㅦ昷搶〳〴敦〲㠰㝥戲愸㜳㘲㔵㐵ㅦ敡㈰㝥㈴摢㤵攱㈷㡢㔳慣㔵ㄱ㍤攳戶㥦㔹昶㠴搰戱搷㜹㌸㙣敤愸搸搸昷つ收捤昴㜴挸㤱ㄹ㑤搳㜳摤愷㘹㝡㈱搸㜴㐸扢昵㄰扡㕡㔳〴敦〶㈸㔹敦㈱㠴㜱愱挳㝢㌰㡦㥥㉥攵摢挲㉤搲捥搰㤰〶㍥㘶㘴㙥〱㌲㤴㕣摦昶攵挸㠷愶㍢㌸敤扣敤㝤攸戳㠳攵㍢㈶㝡㡦摤㍣戲㍢㡣ㄵ扤㐱㉦晡㘱㠸㤷昱摡㐰ㅢ昳〸慡慤昷ㄱ扣ㅦ愰挷挶㜰昷晤㐶㈳〵攲ㄶ㝢㈹捡㥤㘰搴㐵扣摣昵摤㙤㈵ㄶ㘸挲㔹户㠳㑤ㄵ㈱㠲戱扣〰㕦戸ㄹ〴慡㠱㑤㙤㕤㄰摣扦摣摢㡤っㄷ㠳愶㐷晣㤱㡦ㅣ扥㉤っ挳攸愸㌹㤲敢昱㤱㌳㝣捤㔴捣㈹挵㌹戴挱㡦て㔶ㄲ愹㑥摤散挵㝥搹晢换㈳㑤㌲㠴㈶㜹ㄴ换㙡㍤〶〰㉤㘱晣昷㐰㡤㜲㤶捤㍥㈸捤扡㍤㔶㐶昸㌲㜶㈷㍤㌱挴㍥㍤㌲慥〳戶㜳㠸ㅦ㠴㘵慦攲㝡㙤㘵㌱敥慤愹愰㠶搸㠲摢㔰㈵ㅤ㤶愵慡㌹搲ㄵ㙦ㄳ㕤㌱㌲搲户㥦捥㠸慦〹㥦昴㘸㠹㑣㘹捦慣捣搸㡢㜷㤸㡡㘱㐸㉡㤵㡣搰㔰㕢〳㤱昳搸昶㐸挵っ愱㘲㍥㠴㠵戳捥ㄱ㥣㈷戸〰㤰晦㈱㌴捤㐱ㄷ㥥愹戰戱ㅤ㠶戴慢搵㕣㤱㘴㤰㄰攱て〶㉡慢㡢㝣捣㠷〹㥥〴攸㜱㝦ㄸ㠰捣㘰㐴㈱㜹㡡ㄱ㈵㡤攱摣㜲搵ㅤ昲挰㌱〷㠹愵昹㔶ㄸ㌵㍤㘶㤶捡捥㐲昳㝡㌳㕡㜰挳㙤㘴愲㑥㍡㜱攱昹㉤攵㠳扢〲昸㍥㍤戸收昶戶慡㕢㑥愵搹㠲㙡㕢㕥㌸っㅢ㜳㉣〷㝣㐹搹㥢㥢〶慥攱昶挷ㄸ挲挰㑡㑢扣㤵搱搸〳㐵扦戹改㍢摥㔹搱㜵㌷㙡愸㜱㐷ぢㅤ换㐵〷慢㠸捣㐱㝤捣㔹摦ち㤴㕡㈸㍢㑢㠱㕢㙦戸扥㈲㌱攰㘳㌲㔹户愲㌶㤱㈵㔸㙢㌲〷搸昴换捥㝡㘰晢攱戶捤㠴攲敥㠹慥㍢㐹㡢攴㥤㌹搷て昱ㄸ愱㈲换挷㥤捡㔶昳づ戲戵㉤捦㕦戲户挳㐳㐱ㄵ㌲扤扥㠴㌴㠶㘹㤸愶㔱㌴㡢挳搲㠷ㅢ昲㕣㡥戲㌷㑡㈰戴捡攵ㄹ㌳捦戰摥昴敢攳ㅣつ晤㜴扥搳〴戲㐷㙤攴㐸愶ㄶ愶愴㕡㤷搸攷愳〰㔷㤷㙥㉥㜷㌲㜳㙦㈲㕦㥤㘷㡣㍦㐳挳ぢ㔳戴搳㈰㡣搰ㅤ搳㡣㐲ㅣ昹〶昲〷㝡昳慥㤷昹㑡㡥戴㈱敦ㅤ敢ㄴㄷ㤱㐷㥡㜰㔶散つ搵㐰㌶摡戳愳㘳晡㠶㑥慣㘷㌷挲戸㙥扥改㜹㌶ㄹ㡢㑣㔹愹搹攴摦搹㔶搴扣收晡㤶〳㈰摣ㄷ愳散扢㐰搹㜷〵㌵攱摣㘰㘲㔰捡ㅣ慢戹㘹〷㙥戴攵戹戵㈲㙦㤸扣㍢ㄴㅣ〹ㄱ愷摥㑤慥㐴㘳㑣昵昸昲㌷攱戰㠵㌳㈰昶っ戴㈸㤷㡥挴〷摦㥡㐶〱晦ㄹ㐳㠶㤵愰㕥㈴㑥㙡晤㈶㐶换换戹〸㈸ㅣ戹㕥㑦㑥㕦扣晥ㄲ㌰㕡〵㤱敡ㄹ㉣㠲㤸㘰㑡挵㌳挰㕤㜰㙥晡㙥〴敡㤱㘲㡢㙥戴㄰㠲攴〰㈸捡收昶㍥愱㙡慡搳㜴摢㈶㍣搴㕦搵㘵㈴ㅥ散慦㑦㕢㡤昷敥㔱慤敤㐹捡㡣散搷㐸散捡ㅥ敦㜸㤸っ㡤㈱㘶㍢戱㌵㐶㔶搰戴戳敥搴㈱㙦挲㉣〹捦攴慣摦ㄲ㐶挱愳㑢㈵敢㌲捡っ摣㌲㙡㥦捤㈲愹㥣つ扤㠰ㄲ㉤㤵挶㤵攳愴攰㌲づ㥥搴㔵㈹扥㠳㡣ㅦ㡢㡢慢慤愸慢挶扥㝢㌲慥㤹㙤㌴㔶㝤昸〹㌵㍢愸ㅦㄲ戱挶摣戴㡤ㄱ〹ㅤ搶晥㘳ㄴ㕣㈹㘱㡣㐵㤱㠹㤱㡣㐸㌰㐴ㄱ〲㤶捡愹搲㍦㉢㜳愹摢攸㈲敦慥㈹摢ㄷち㔴愲晡㠲摡ㄱ㐷慣攳换㥦㤴づ敤晤愲攸㔲换㤹摤〸㘱搴㈳敡昲戸㈴㐲㙥㌹㌷ㄸ㤸挲㌱〶愸摥戸戴㔶㡢㤰摣㙤て挰扤挱攱愱づ㔶㐴㈷㑦攸㥦㔱㡢ㄶ㌲ㄸ户㝢ㄲ㤴㥦㈱㈹ち㘵敡挸昵戳换挶㔷扦挲敢㥢㤷㜳㐹㈱㜶昵㤸昰捡昰ㅦ㐰摣㜴㙥㤲㔲㜴㌲㐹㤹㙢敤㈶㡡㙢㈲挱搱挹㈸搳改ぢ㈲㥣攳㘱㌶敢㌸挵愶㠱㔳㙥㤱ぢ㡢摡搸㍤收㉣晢戵㐶慢慥挴ㅣ㈷晡㕡慣昲愱愰㤷ㅣ〰搴搲㤴戱㉥昱愲㉣㘳㌳挵㈹㤳㐸挳㝢摥搶搳攸㉥㡡づ㘳㘸昳挷ㄴ㘴㐶㘰㑥㔲㘲㝤㈷ㄵ攸㈱㥥攸ㅣ㘱㤰攳㜳㔰㘹㝤㈸敡戲ㄵ㥣挸㙢攷㤱㐵摡㔲捤㔶㥡㉢㑤㝡敤㈹搴㔵㔷愳づ〵㡤㌰㑦慤昰ち〵㌸㈴㐳㑡〷〷㠱戶㤳㍦戹搷㕦㡡晦挲戸〸〵っ㘶㜹戹て捡㘱㔵㈱㐸㜴戹捤㡥摦㙤㌰晦㑢摦摢㥡〳㌰㤸〸愶㔳㡢㤶摡挹㔹㐰㜹㝦㈷攷㈱戴捡挸㤱愶搳愹捣㔲㥥㐴挸ㅥ㐴㠳㌴㜱㉢扤摥㠴ㄱ㡡㑥挹搱戰攴㜴攲戴㠷㑤㔰㌳㌸摤㠳㕣戳㈳ㅣ㠰昱捦昴愰㘷敢㜵扡扣㠸搰ㅤち慡攲昰㠶㜶㐹㑦昵ㅣ换㤲㌹搱挷㝢戸愷㈲㍥㉥㜸㘱㘱收慡ㅤ搵戶㉡搱慥㍥扡㌵㉣㑢攴晦つㄱ㠹㍤㥦㑥扦㜹搴攷㔱搴ㅤ慥㝤改戶摦扣攳换㝢攵㐳㥥晢愳㈷㙢㡤㡤昱㈵㑢戹㕦攰㍦戹捣㕣晥㕦㌱攲㐱㕥㥢〳㜴㐲㈴ㅣ㐷慥㤲戵㠴扦昴㜶愶昰㌷㠳㔷攰挳户捦づ㤰㔷㑥昵昰㡡㈸㠳㈳㘶昱㌷摦㌲㘶㌱扥〷搲㤲㘱㐰昰攴㤸㠸㤹㌳晥〵㌷㈴㍡㘸〰挲㔹捦㄰㠲㝣敦挶摦っ昲㠹㐲㡦て㝢昰㘸挸慦て愵ㄲ愹摥㔳慣晥ㅦ㠴摡昸㉥㠸㈱㘴〲㑤摡㜲㘹㝣愷㥢㑣搷㌴㤹っㅥちㄱ㔹扥ㅥㄷ㜸㤳㘷戲昶つ愵挵㌹慦愳つ改㉦晤昸敦慦㜰㐳扡〶ち昳ㄲ㝦つ㠹户㐷㔰㙥扢ぢ㘶㥦扢挰㔴扥戸ぢ捦戱て㜳晡摡㕤㠸㘳㈲ㄵ㈰昶㜷ㄷ㤸改换㜰ち㔳㠹搷㔴㤸㠳扢戱搳ㅥ攳㘵㔷㜱っ㔷㠵挸敥挳㠰㠵昳㠸㔰摤摢㡦㕥戳〳摢㍢㈳昸愵㐰挱戰〵敢㌸搷㉤㕤搸攳扥㍤㙢愴搳ㅥ戱㡢㈴收㝥ㄴ㕦㌹搸㘹㜶㔰㑡㕦㍡㤸㙦ㄴ㡤挲㥢㠸㥣ㄸ摣㐳攴㍥㝤敡㕢㑢晦昳愹捦㕤收搹戵㤸㔷昳㡦愱㍣㑣〲㥦㝥〵㔲扣愹㘳㈳昷昰㌳㥤㙢昸㕣挹摤㙥愸㌹㍢㄰㡦㈸戴扣愴愸ㄹ㉦挵㤸㥡昹づ㠳扢㠹㔳㄰摡摤㥣改〹㝦捡㘷㑥ㄲ㌲㥣㐹扤戸挴昸㤲㈴愲㌱搰㤸つ改㜹收晦〹收攸つ扥㐸户挷挸ㅤ㈸㉦挳昸挷挴摥㘹㐴㉥㜷ㄱㄶ㑤㙦㉢つㅥ〲㐸戴ㄴ戲ㄱ攴㤰昴愶㠶挷〳㐴㑢摤㐲㈱捦慣㕦㐶㥥慤㌷攱换搸挰㤱ㄲ㔰敤㈳㠰㐳㝥搲㠲㔵〴ㄵ㤳搸晣戰扢㕢㠶〲ㄲ搳挴挴慤昸㌴捦愳㈰ㅢㄹ㈲捥㈷搸摦㐶㈱戹昲摣攱ㅥ㌸㌴挵㠷㤴㍤㥤㠶搳㠲㥤昷ㄸ㜷㉢㜹㔷晣ㄶ捥㠱挰捥ㄴ挴㘰昸㈷㠸挶收㔴㌲㜶扡㘹㐹愳〸㡦敢㘲扢搳㜸㕣〵㥢攵㥦挱づㄵ愹㐰㝥㌷挴晡改捥搰昷昴搶搰挶昹㘳㤸㈰㝦昰扦ㅥ捣㄰㙣㍣㤵ㄲ〳つ㝢愰㔶㐵㝤㔸晣㘳攸挲㐹攷っ慢㔳㤴㝢㠳ㄹ敢㐴戲㐶晡敤㍦㜳搹㈲㔹ㅦ㘷㙦㈶戵扢散晦㈷㠱搸搷晥ㅢ㤷搸ㄷ㍦敢㠵戸㈰捥㈹昳㈹晢愶㜰戸㈲㠸㜲㈳㤹㈳㥢㘴㑢㡡㑣㠰敢㔲〵㥦戱敡㙡搱攰㠸㠱㡤昶ㅥ㤴㘸昷愵㙦㍢㍥㔰〱㌲㔷㤴晦㍡㔴搰挰晥摤㝡㡢愳昱㉡㔴〱㑥㕤㜳㙢㐱㌳㙣㍡搱㔴〵㈹攰㈹㝥㠹收挰攷㤹㌵晥慥㔷愹㍤㡣㤵㤸戰搱㘷㘵ㄵち晢扡㡡摥㥡捣㈴昳っ〷换㙢昰㥢愴挹㔴戲㠹戶㈱㝣㠷昳㕣换㙥攰㌳搶㔵㐴㍤㈳愲づ㠵愹搳戱攷摥搳ㅡ㕣㌸㥣搷㝡ㄶ㤱㈱搵㤸㐱慡㑣愶昰㠹ㄷ戸慡扤㙢搰摤㌶㥥㕢挸㤶挳㐵摦㑡昹扦〵㐵て昶㤴㙥㠶攱㌳昹㜵戲㡥搲㕤㐶㠹昵㔶つ㠰㍥づ㝦昹愷〱づㅥ扣㘵晦㤳攰晢昸㔳㙦〶挹愶ㅢ〸慤ㅤ㈰㌷㕥㐷㔷㐳㈲㠰㈸㔸㡡㜷挹㙦〱〵㡡愶昱㔵㑣㤴〲㠱㜲慥戰〹㌰㤸换晦㘶㉦㉥㌷㤶㌸ち㝥㤶换ㄱ攲㥦昱㑣㠲㝤㌱㡤攵㍥㔶摡摥㑥㘱㈷戹㤹愵〶戰ㅡ〰攵ㄱ㠳㥢ㄷ㜲㝡挹㜸ㄵ㑦㈴㈵㍡㉢㉡ㅢㄴ戶昵〱㤲换攰〶㐵㘶昳㘵㌴㙥捦㘶ㅢ搸挱戳昹搲㥥戳愱㙢㈱㙦㤸ㅥ㝦㌲㌱㑤㔶㠸㙡㉢㈲㘸ㄱ散〰㑣㈶ㄶ敡㌸㤵㉥攷㔱搰㐹㡣敦㤳晡戸晥㉢晥晢攳换㍦晣〱慦㥦㕥㌶㐴捤愲慡㝢ㄶ㔴戳㌲㡢㔷搲戳搸〵㜶昰㉣扥戰搷㉣㈶愹㠱㘵㐵㍦㡤㐲㜹㘴㤲散挷戸㡤昵晢〴㥦㈱昸〳㠲㤷〸㕥㈶昸㉣㐰搹㌴敡昸搳㍦㝤㜲㡥っ昷㠷㙣㌵㌲㐹㑡换㜰㥦㐳挱晡㍣挱ㄷ〸晥㠸攰ㄵ㠲㍦〶㈸㥢㤳㈴扥㌴晣ㄳ㈲晦㤴攰㡢〴㝦㐶昰攷〴㕦〲㐰㐳昲㠳㌴晣ぢ㈲扦㑣昰㤷〴慦ㄲ晣ㄵ挱㕦〳㤴捤㍣㔹攴㌷〶㕢㑥㍡挶挹㐷扦㐸㠲㜴㝤摤㝢〵㕦敢敥㌲戳㍦㠲㝦慡㈰㉦㘶㝥搴晣攸㜰㘳㈵慥㌶慤㜴晥㐵搰攰㑤㡣挳昵敥挴㔶㌹攲㝤昸ㄵつ㘳㌲攱挱㍣搹㉥攳戳㉤昱㜵㜹挴㤵㑢㔸搰㐱昶㠲昶㜰㡡㕥ㅣ㕤㍦ㄴ㥡㍥捥㡢っ㌴捦㠵㈱㑦㙦ㄸ㙥㈲〶㔷慦挶戱捤㥣ㄹ攷ㄲ㈱㠶㕡ㄹ㔳㙣戹㤰挶㔶搲昸摢晦摣〹戹愱〲ㄷ㘴㔵㌷愶㜸㑢攳捤愴昱〵㝣㙦㈷㙤㌰戲扥㝥㥣㌴愶ㅡ㤰挶㑥搲昸㈷ㄷ捥戴ㅢ㈷㔲慦㐷捥㔳㈴㌳昶㉤戲㤳㑢㝤㝢捦〰㐹摥愱㉦㌴敥㘸㌴㜹㑦㡥〴㌴挴ㅢ㥡挰㐱㥦〰㕦扦慦攰搴ㅡ㡥昷挰㘴敡㝦〴㘳ㄹ愷搹ㄶ散挸挶挷敤㍢㌸㐴㄰㔸㜲挷捥〵㘷㌵〰㘲捣㔹づ戱㍦慥ㅦ㉡ㄶ㠱㙢㌷慡搷㜷㥦㘴㑢挶㌶愰戳ㅥ㐹昲搳攴昹愰攱㕣〱㐹㤸㡤ㅡ昵㠴戲戹㤷㍢㍣㘳㝤つ挴㐱㜴つ㤰㠵㤲㑥慥昱っ㝡捥愰愶愵戲㌲㙣昴愴㠶㄰ㅢ㘶㔰昷ち晡㜷㘳㌴扤昲㤲㐱㙤㉣攸㙡㡣㍥㉤㘸敡㘷㐱晦㑥㡣收㘱㠷㤲昱㜲㠲㝥㈱㐶㝦㐰搰搴攱搲晡㤳㌱晡㔱㐱㔳㘹㤳改ち摦〰㌸㥥晣㝢㈷㔳㍢ㄲ㘸㌳㡤㡦愳戱〴愰搳㍣㙢晤㍤㍢晣〳挰〸㘲晦㐶捣昱摤㌳愴昲㤷挷摤㡡ㅦ愷㘷昸昹〴㝤㌳㐶敢ㄹ搲㐰㐸敢昵ㄸ慤㘷㐸㤳㈱攸㑡㡣搶㌳㝣㈵㐱摦㠸搱㝡㠶㌴㉢搲晡戹ㄸ慤㘷㐸敢㈲攸戵ㄸ慤摦㠴昶㐶搰慢㌱㕡扦挹ㄷㄳ昴昵ㄸ慤摦㠴㌶㐹㕡㕦㡢搱晡㑤㘸愵〴扤ㄲ愳昵㥢搰㙥〹晡搹ㄸ慤摦㠴收㑢搰捦挴㘸晤㈶㌴㘸㠲㕥㡥搱晡㑤㘸攲〴つ愵㈵㍣愲摦攴搵〴扤ㄴ愳昵㥢搰っ㑡敢挵ㄸ慤摦㠴㠶㔱搰㔷㘲戴扣㐹㥥慣㜹㘰ㄹ㈱〷て改㘳晥㍢扡ㅡ攴ㄶ㍥搰晡て摥〹㡡㜷㠹晤㐲㌹㘷㐸㔵㉦㜶晣晦〰㘴㉦昴㘰</t>
  </si>
  <si>
    <t>Decisioneering:7.0.0.0</t>
  </si>
  <si>
    <t>0f6fc23d-33ca-4154-80c9-c4154224ebc9</t>
  </si>
  <si>
    <t>CB_Block_7.0.0.0:1</t>
  </si>
  <si>
    <t>㜸〱敤㕣敢㙦ㅣ搷㜵摦ㄹ㜲㤷㍢㑢慥挴㐸戲ㅣ㌹㡥捤挴戱㘳㥢ち㈳挹㔶ㅣ愵㜵ㄵ㍥㐴㡡㌶㈵搲㕡㑡㙥搲戸摢攱敥ㅤ㜲慣㥤㔹㜶㘶㤶ㄲ㤳㌶㜶搰㈴㜵㥢㔷㔳户㐰ㄳ戴㐵㔱愰㘸㡢〴〵ㅡ㈴㘹晡〲晡〷㈴㐰扥攴㑢搰て改㤷㝥㐹㔲ㄸ攸ㅦ㤰晥㝥攷捥散捥敥㜲㠷昴摡㘹攸㠰㘳敦攱㥤㜳ㅦ㌳昷㥥攷㍤攷㡥㜲㐶㉥㤷晢ㄹ㉥晥攵㌵捡挲晤㤵摤㌰㔲摥捣㝣戳搱㔰戵挸㙤晡攱捣㙣㄰搸扢㉢㙥ㄸ㡤愰㐱愱敡愲㍥捣㔷㐳昷攳慡㔸摤㔱㐱㠸㐶昹㕣慥㔸戴㑣搴㜳㄰晥㈶㤳ㅢ㡢扤㈶㐶〱㙥捣捦慤㙥扣㠸㔱㉢㔱㌳㔰㘷愷㙥改扥㑦㍦㌵昳挴捣愵て㥣㥢㌹㜷㜶㙡扥搵㠸㕡㠱㝡摡㔷慤㈸戰ㅢ㘷愷搶㕡ㅢつ户昶慣摡㕤㙦摥㔶晥搳㙡攳摣ㄳㅢ昶㤳ㅦ㍣晦攴挵㡢捥愵㑢ㅦ㥣挰㠳㜳㉢昳㜳㙢㠱㜲挲㌷㘵挴㍣㕦昷挹〵㔵㜳㌹㉦愵〲搷摦㥣㤹㥦挳晦愹㜷挷摤㔳㌳㤵㉤愵㈲㍥㔸〵捡慦愹搰㐲挷㜱㙦㌶っ㕢摥㌶ㄷ捥昲ㄶ㌱捤㥡ㅤ㐶㜹㙦㕥㌵ㅡ㤶㤷㡣㕡昴㔶戱㙥つ㝢㜷挲慢㈸㍦㜴㈳㜷挷㡤㜶ぢ摥㍡〶慡㤷扤㥢愱扡㘱晢㥢敡扡敤愹扣户搴㜲敢愳晡捡㡤扣㌷ㄹ㈲晤㘲㌲昹㤹搹搰㥢摦戲〳㜹愳㤰换㤲搱㜶㌱愸㜵户㝤㘸昰戸㝣㜵㜹〲挷㝣㜸㜰㍢搴摣戲㠳㜶换改挱㉤攳挹㜷扦挱晢〷户㑦慤㔱㜷㥦挷〶昷㤱愵散㙥㙤㡣挷扣㉤㉢㡡挹㔸〵㠲㌱㠲㈲〱〹㘸㤵〸挶〹㈶〰㡣搱晦㠵㠴愴㍢戲捡慣摡㘶㜵挳慣搶捣㙡摤慣㉡戳敡㤸搵㑤戳扡㘵㔶㕤戳晡愲㔹扤㡤㌶挹㔵ㅣㅢ㌳攳敢愷㌷㍥昹挳㐷扥戳戳昲愹㙦晣昹换晦昱㤵㐷㍦㌷㜱っ㡤㥥㡢㕦㙡㈱戰敦㠰搵㍡㍣㝣㘱〶ㄲ㜱㄰㤹㠰㐸㌸ㄷ㥤愷㥣昳攷敢ㄷ捦搹㑦搸㜹㑥㉢㠳昸㕤㡣㌲㠹戶ㄳ捥昳慥㕦㙦摥ㄱ摡摤㍦㘷㠷慡戳㜰搳㜱摤㕣戳攵搷挳㜷散㕤㔹㠹散㐸摤搷㕢搷ㄹ愴慦㕢〵㘲愵㐲㜹摥〳扤摤㙥搹㡤㤶㥡扤敢敡敡㜷昶㔴㝢㙢㐱㜳㘳㜰敤㘲愰㝥扢㕤摢昷㐶戳㔰㘸㍢㌲㜶摦㉣㜵㤵㝥慦愹昹慤㘶愸㝣㜹扤㘹㙦捤慤摤㔶㐱㐵㔱ㅤ慡扡㑣昵ㅥ㔶挵㔲㍦扤敡㘳愲㤰搶晡扢搳㔸攷捡摤〸挲慣敡㜸摦㙤ㄵ㐴扢敢昶㐶㐳㥤敥㙡愲㥦㠹㡡㌳㕤攸挵㘶慤ㄵ捥㌷晤㈸㘸㌶扡㙢㘶敢㍢㌶㌴㑤晤㕡戳慥㐶㐷㜳愲ㄴ愰㙣㐷㐶っ㈳昷昸㘰㔹㄰㐲愴㐸㑣㐱㝥㝢㌷摢捤摣挰散㌰㡢㠶㈲㑦㥡敦搹㘷㌰扥慦攸㤸っ〹㑣捤㠹戶㠳て㝤㜴㥦㘱摢㤴晢昹㌶㌶捤㤳昱散慦散㈸㍦扡㙡晢昵㠶ち㌲㉤㥦挱㌷戲㡥〳攴㕦㠳㐲ㄸ戸㝡㌴㜳挶㕤㘳㌷㝦挷慤㐷㕢㠵㉤攵㙥㙥㐵挰挱㍡ㄶ㡢㕣摡扥换㝡ㅢ㔰搶〹㠲㤳〰愵㔲慥㜰㡡㡤ち㈵㕣戹㍣戵㔳㠶㉣㜷㈹㜲昶敢㤲攵〹㘷搱㙤㐴㑡㉢攵攳づ㈸愲慤㥡㤰慦㑣ㄶつ散㥡㌶ㄸ愷㥣㜹㜰愹敤晡搱㙥㐷㙥晢愴㐴㌳搱㤱㉥㌸㜴扡㠰慡愰㕢ㅦ㘴挸ㅡ㤸愶㐷ㅢ㘴㌷㑥㌱ㄱ挵㈰挳戲㘳攴㙥㈶㘳晢っㅤ㠱昶㘹㈶㘴敢㜳㠳㜵〴㤹扤㥦㐹搹㘹愰㍣ㅥ㘹戳扤晣㜸慤捤敥挱挲㔹愷〹敥㈵㜸㍢挱ㄹ〰攳扦愱攱愸攵㔰敥扥慣㜷攰摥扡㥦攰㥤〰搰㑦ㄶ㜵㑥慣慡攸㐳ㅤ挴㡦㘴扢㌲晣㘴㜱㡡戵㉡愲㘷摣昶㌳换㥥㄰㍡昶㍡て㠷慤ㅤㄵㅢ晢挸㘰摥㑣㑦㠷ㅣ㤹搱㌴㍤搷㝤㥡愶ㄷ㠲㑤㠷戴㕢て愲慢㌵㐵昰㉥㠰㤲昵㙥㐲ㄸㄷ㍡扣〷昳攸改㔲扥㈵摣㈲敤っつ㘹攰㘳㐶收ㄶ㈰㐳挹昵㙤㕦㡥㝣㘸扡㠳搳捥㕢摥㠷㍥㍢㔸扥㘳愲昷搸捤㈳扢挳㔸搱敢昴愲ㅦ㠲㜸ㄹ晦㌹搰挶㍣㡣㙡敢ㄱ㠲昷〲昴搸ㄸ敥扥㕦㙦愴㐰摣㘲㉦㐵戹ㄳ㡣扡㠸㤷扢扥扢慤挴〲㑤㌸敢㜶戰愹㈲㐴㌰㤶ㄷ攰ぢ㌷㠳㐰㌵戰愹慤ぢ㠲晢㤷㝢扢㤱攱㘲搰昴㠸㍦昲㤱挳户㠴㘱ㄸㅤ㌵㐷㜲㍤㍥㜲㠶慦㤹㡡㌹愵㌸㠷㌶昸㠹挱㑡㈲搵愹㥢扤搸㉦㝢㝦㜹愴㐹㠶搰㈴㡦㘱㔹慤挷〱愰㈵㡣ㅦっ搴㈸㘷搹散㝤搲慣摢㘳㘵㠴㉦㘳㜷搲ㄳ㐳散搳㈳攳㍡㘰㍢㠷昸㐱㔸昶㉡慥搷㔶ㄶ攳摥㥡ち㙡㠸㉤戸つ㔵搲㘱㔹慡㥡㈳㕤昱ㄶ搱ㄵ㈳㈳㝤晢改㡣昸㥡昰㐹㡦㤶挸㤴昶捣捡㡣扤㜸㠷愹ㄸ㠶愴㔲挹〸つ戵㌵㄰㌹㡦㙤㡦㔴捣㄰㉡收晤㔸㌸敢ㅣ挱㜹㠲ぢ〰昹敦㐱搳ㅣ㜴攱㤹ちㅢ摢㘱㐸扢㕡捤ㄵ㐹〶〹ㄱ㝥㜷愰戲扡挸挷㝣㠰攰㈹㠰ㅥ昷㠷〱挸っ㐶ㄴ㤲愷ㄸ㔱搲ㄸ捥㉤㔷摤㈱てㅣ㜳㤰㔸㥡㙦㠵㔱搳㘳㘶愹散㉣㌴慦㌷愳〵㌷摣㐶㈶敡愴ㄳㄷ㥥摦㔲㍥戸㉢㠰敦搳㠳㙢㙥㙦慢扡攵㔴㥡㉤愸戶攵㠵挳戰㌱挷㜲挰㤷㤴扤戹㘹攰ㅡ㙥㝦㡣㈱っ慣戴挴㕢ㄹ㡤㍤㔰昴㥢㥢扥攳㥤ㄵ㕤㜷愳㠶ㅡ㜷戴搰戱㕣㜴戰㡡挸ㅣ搴挷㥣昵慤㐰愹㠵戲戳ㄴ戸昵㠶敢㉢ㄲ〳㍥㈶㤳㜵㉢㙡ㄳ㔹㠲戵㈶㜳㠰㑤扦散慣〷戶ㅦ㙥摢㑣㈸敥㥥攸扡㤳戴㐸摥㤹㜳晤㄰㡦ㄱ㉡戲㝣摣愹㙣㌵敦㈰㕢摢昲晣㈵㝢㍢㍣ㄴ㔴㈱搳敢㑢㐸㘳㤸㠶㘹ㅡ㐵戳㌸㉣㝤戸㈱捦攵㈸㝢愳〴㐲慢㕣㥥㌱昳っ敢㑤扦㍥捥搱搰㑦攷㍢㑤㈰㝢搴㐶㡥㘴㙡㘱㑡慡㜵㠹㝤㍥〴㜰㜵改收㜲㈷㌳昷〶昲搵㜹挶昸㌳㌴扣㌰㐵㍢つ挲〸摤㌱捤㈸挴㤱㙦㈰㝦愰㌷敦㝡㤹慦攴㐸ㅢ昲摥戱㑥㜱ㄱ㜹愴〹㘷挵摥㔰つ㘴愳㍤㍢㍡愶㙦攸挴㝡㜶㈳㡣敢收㥢㥥㘷㤳戱挸㤴㤵㥡㑤晥㥤㙤㐵捤㙢慥㙦㌹〰挲㝤㌱捡扥ぢ㤴㝤㔷㔰ㄳ捥つ㈶〶愵捣戱㥡㥢㜶攰㐶㕢㥥㕢㉢昲㠶挹扢㐳挱㤱㄰㜱敡摤攴㑡㌴挶㔴㡦㉦㝦ㄳづ㕢㌸〳㘲捦㐰㡢㜲改㐸㝣昰慤㘹ㄴ昰㥦㌱㘴㔸〹敡㐵攲愴搶慦㘲戴扣㥣㡢㠰挲㤱敢戵攴昴挵㙢㉦〱愳㔵㄰愹㥥挱㈲㠸〹愶㔴㍣〳摣〵攷愶敦㐶愰ㅥ㈹戶攸㐶ぢ㈱㐸づ㠰愲㙣㙥敦ㄳ慡愶㍡㑤户㙤挲㠳晤㔵㕤㐶攲㠱晥晡戴搵㜸捦ㅥ搵摡㥥愴捣挸㝥㡤挴慥散昱㡥㠷挹搰ㄸ㘲戶ㄳ㕢㘳㘴〵㑤㍢敢㑥ㅤ昲〶捣㤲昰㑣捥晡㌵㘱ㄴ㍣扡㔴戲㉥愳捣挰㉤愳昶搹㉣㤲捡搹搰ぢ㈸搱㔲㘹㕣㌹㑥ち㉥攳攰㐹㕤㤵攲㍢挸昸戱戸戸摡㡡扡㙡散扢㈷攳㥡搹㐶㘳搵㠷㥦㔰戳㠳晡㈱ㄱ㙢捣㑤摢ㄸ㤱搰㘱敤㍦㐶挱㤵ㄲ挶㔸ㄴ㤹ㄸ挹㠸〴㐳ㄴ㈱㘰愹㥣㉡晤戳㌲㤷扡㡤㉥昲敥㥡戲㝤愱㐰㈵慡㉦愸ㅤ㜱挴㍡扥晣㐹改搰摥㉦㡡㉥戵㥣搹㡤㄰㐶㍤愲㉥㡦㑢㈲攴㤶㜳㠳㠱㈹ㅣ㘳㠰敡㡤㑢㙢戵〸挹摤昶〰摣ㅢㅣㅥ敡㘰㐵㜴昲㠴晥ㄹ戵㘸㈱㠳㜱扢㈷㐱昹ㄹ㤲愲㔰愶㡥㕣晦㜳搹昸敡㔷㜸晤晤攵㕣㔲㠸㕤㍤㈶扣㌲晣〷㄰㌷㥤㥢愴ㄴ㥤㑣㔲收㕡扢㠹攲㥡㐸㜰㜴㌲捡㜴晡㠲〸攷㜸㤸捤㍡㑥戱㘹攰㤴㕢攴挲愲㌶㜶㡦㌹换㝥慤搱慡㉢㌱挷㠹扥ㄶ慢㝣㈸攸㈵〷〰戵㌴㘵慣㑢扣㈸换搸㑣㜱捡㈴搲昰㥥户昵㘱㜴ㄷ㐵㠷㌱戴昹㘳ち㌲㈳㌰㈷㈹戱扥㤳ち昴㄰㑦㜴㡥㌰挸昱㌹愸戴㍥ㄴ㜵搹ち㑥攴戵昳挸㈲㙤愹㘶㉢捤㤵㈶扤昶ㄴ敡慡慢㔱㠷㠲㐶㤸愷㔶㜸㠵〲ㅣ㤲㈱愵㠳㠳㐰摢挹㥦摣㙢㉦挵㝦㘱㕣㠴〲〶戳扣摣〷攵戰慡㄰㈴扡摣㘶挷敦㌶㤸晦愵敦㙤捤〱ㄸ㑣〴搳愹㐵㑢敤攴㉣愰扣扦㤳昳㈰㕡㘵攴㐸搳改㔴㘶㈹㑦㈲㘴て愲㐱㥡戸㤵㕥㙦挲〸㐵愷攴㘸㔸㜲㍡㜱摡挳㈶愸ㄹ㥣敥㐱慥搹ㄱづ挰昸㘷㝡搰戳昵㍡㕤㕥㐴攸づ〵㔵㜱㜸㐳扢愴愷㝡㡥㘵挹㥣攸攳㍤搴㔳ㄱㅦㄷ扣戰㌰㜳搵㡥㙡㕢㤵㘸㔷ㅦ摤ㅡ㤶㈵昲晦㡡㠸挴㥥㑦愷摦㍣敡昳㈸敡づ搷扥㜴摢㙦摥昱攵扤昲㈱捦晤搱㤳戵挶挶昸㤲愵摣捦昰㥦㕣㘶㉥晦㉦ㄸ昱㈰慦捤〱㍡㈱ㄲ㡥㈳㔷挹㕡挲㕦㝡㍢㔳昸㥢挱㉢昰攱摢㘷〷挸㉢愷㝡㜸㐵㤴挱ㄱ戳昸㥢㙦ㅡ戳ㄸ摦〱㘹挹㌰㈰㜸㜲㑣挴捣ㄹ晦㠴ㅢㄲㅤ㌴〰攱慣㘷〸㐱扥㜷攱㙦〶昹㐴愱挷㠷㍤㜸㌴攴㤷㠷㔲㠹㔴敦㈹㔶晦て㐲㙤㝣ぢ挴㄰㌲㠱㈶㙤戹㌴扥搹㑤愶㙢㥡㑣〶て㠵㠸㉣㕦㡦ぢ扣挹㌳㔹晢扡搲攲㥣搷搱㠶昴攷㝥晣昷ㄷ戸㈱㕤〳㠵㜹㠹扦㠶挴摢挳㈸户摤〵戳捦㕤㘰㉡㕦摣㠵攷搸㠷㌹㝤敤㉥挴㌱㤱ち㄰晢扢ぢ捣昴㘵㌸㠵愹挴㙢㉡捣挱摤搸㘹㡦昱戲慢㌸㠶慢㐲㘴昷㘱挰挲㜹㐴愸敥敤㐷慦搹㠱敤㥤ㄱ晣㔲愰㘰搸㠲㜵㥣敢㤶㉥散㜱摦㥥㌵搲㘹㡦搸㐵ㄲ㜳㍦㡡慦ㅣ散㌴㍢㈸愵㉦ㅤ捣㌷㡡㐶攱つ㐴㑥っ敥㈱㜲㥦㌸昵て㑢晦昵昱㑦㕦收搹戵㤸㔷昳㡦愳㍣㑣〲㥦㝥〵㔲扣愹㘳㈳昷昰㌳㥤㙢昸㕣挹摤㙥愸㌹㍢㄰㡦㈸戴扣愴愸ㄹ㉦挵㤸㥡昹づ㠳扢㠹㔳㄰摡摤㥣改〹㝦捡㘷㑥ㄲ㌲㥣㐹扤戸挴昸㤲㈴愲㌱搰㤸つ改㜹收扦づ㜳昴㍡㕦愴摢㘳攴づ㤴㤷㘱㝣㉤戱㜷ㅡ㤱换㕤㠴㐵搳摢㑡㠳㠷〰ㄲ㉤㠵㙣〴㌹㈴扤愹攱昱〰搱㔲户㔰挸㌳敢㤷㤱㘷敢㑤昸㌲㌶㜰愴〴㔴晢〸攰㤰㥦戴㘰ㄵ㐱挵㈴㌶㍦散敥㤶愱㠰挴㌴㌱㜱㉢㍥捤昳㈸挸㐶㠶㠸昳〹昶搷㔱㐸慥㍣㜷戸〷づ㑤昱㈱㘵㑦愷攱戴㘰攷㍤挶摤㑡摥ㄵ扦㠵㜳㈰戰㌳〵㌱ㄸ晥〹愲戱㌹㤵㡣㥤㙥㕡搲㈸挲攳扡搸敥㌴ㅥ㔷挱㘶昹㘷戰㐳㐵㉡㤰摦つ戱㝥扡㌳昴㍤扤㌵戴㜱晥ㄸ㈶挸ㅦ晣慦〷㌲〴ㅢ㑦愵挴㐰挳ㅥ愸㔵㔱ㅦㄶ晦〸扡㜰搲㌹挳敡ㄴ攵摥㘰挶㍡㤱慣㤱㝥晢捦㕣戶㐸搶㐷搹㥢㐹敤㉥晢晦㌱㈰昶戵晦挶㈵昶挵捦㝡㈱㉥㠸㜳捡㝣捡扥㈹ㅣ慥〸愲摣㐸收挸㈶搹㤲㈲ㄳ攰扡㔴挱㘷慣扡㕡㌴㌸㘲㘰愳扤〷㈵摡㝤改摢㡥て㔴㠰捣ㄵ攵晦ㅡ㉡㘸㘰晦㙥扤挵搱㜸ㄵ慡〰愷慥戹戵愰ㄹ㌶㥤㘸慡㠲ㄴ昰ㄴ扦㐴㜳攰昳捣ㅡ㝦搵慢搴ㅥ挲㑡㑣搸攸戳戲ち㠵㝤㕤㐵㙦㑥㘶㤲㜹㠶㠳攵㌵昸㑤搲㘴㉡搹㐴摢㄰扥捤㜹慥㘵㌷昰ㄹ敢㉡愲㥥ㄱ㔱㠷挲搴改搸㜳敦㘹つ㉥ㅣ捥㙢㍤㡢挸㤰㙡捣㈰㔵㈶㔳昸㡤ㄷ戸慡扤㙢搰摤㌶㥥㕢挸㤶挳㐵摦㑡昹扦〴㐵て昶㤴㙥㠶攱㌳昹㜵戲㡥搲㕤㐶㠹昵㔶つ㠰㍥づ㝦昹て〳ㅣ㍣㜸换晥㈷挱昷昱愷摥っ㤲㑤㌷㄰㕡㍢㐰㙥扣㡥慥㠶㐴〰㔱戰ㄴ敦㤲摦〲ちㄴ㑤攳慢㤸㈸〵〲攵㕣㘱ㄳ㘰㌰㤷晦搹㕥㕣㙥㉣㜱ㄴ晣㉣㤷㈳挴㍦攳㤹〴晢㘲ㅡ换㝤慣戴扤㥤挲㑥㜲㌳㑢つ㘰㌵〰捡㈳〶㌷㉦攴昴㤲昱㉡㥥㐸㑡㜴㔶㔴㌶㈸㙣敢〳㈴㤷挱つ㡡捣收换㘸摣㥥捤㌶戰㠳㘷昳愵㍤㘷㐳搷㐲摥㌰㍤晥㘴㘲㥡慣㄰搵㔶㐴搰㈲搸〱㤸㑣㉣搴㜱㉡㕤捥愳愰㤳ㄸ晦㑣敡攳晡㝥晣昷㐷㤷扦昷㕤㕥㍦戹㙣㠸㥡㐵㔵昷㉣愸㘶㘵ㄶ慦愴㘷戱ぢ散攰㔹㝣㜶慦㔹㑣㔲〳换㡡㝥〲㠵昲挸㈴搹㡦㜱ㅢ敢㜷〸㝥㤷攰㤳〴㉦ㄱ扣㑣昰㈹㠰戲㘹搴昱愷㝦晡攴ㅣㄹ敥昷搸㙡㘴㤲㤴㤶攱㍥㡤㠲昵ㄹ㠲捦ㄲ晣㍥挱㉢〴㝦〰㔰㌶㈷㐹㝣㘹昸㠷㐴㝥㡥攰昳〴㕦㈰昸㈲挱㤷〰搰㤰晣㈰つ晦㠸挸㉦ㄳ晣㌱挱慢〴㝦㐲昰愷〰㘵㌳㑦ㄶ昹㤵挱㤶㤳㡥㜱昲搱㉦㤲㈰㕤㕦昷㕥挱搷扡扢捣散㡦攰㥦㉡挸㡢㤹ㅦ㌵㍦㌴摣㔸㠹慢㑤㉢㥤㝦ㄱ㌴㜸〳攳㜰扤㍢戱㔵㡥㜸ㅦ㝥㐵挳㤸㑣㜸㌰㑦戶换昸㙣㑢㝣㕤ㅥ㜱攵ㄲㄶ㜴㤰扤愰㍤㥣愲ㄷ㐷搷て㠵愶㡦昳㈲〳捤㜳㘱挸搳ㅢ㠶㥢㠸挱搵慢㜱㙣㌳㘷挶戹㐴㠸愱㔶挶ㄴ㕢㉥愴戱㤵㌴晥挷㙦㜷㐲㙥愸挰〵㔹搵㡤㈹摥搲㜸㌳㘹㝣〱摦摢㐹ㅢ㡣慣慦ㅦ㈵㡤愹〶愴戱㤳㌴晥昱㠵㌳敤挶㠹搴敢㤱昳ㄴ挹㡣㝤㡢散攴㔲摦摥㌳㐰㤲㜷攸ぢ㡤㍢ㅡ㑤摥㤳㈳〱つ昱㠶㈶㜰搰㈷挰搷敦㉢㌸戵㠶攳㍤㌰㤹晡ㅦ挱㔸挶㘹戶〵㍢戲昱㜱晢づづㄱ〴㤶摣戱㜳挱㔹つ㠰ㄸ㜳㤶㐳散㡦敢㠷㡡㐵攰摡㡤敡昵摤㈷搹㤲戱つ攸慣㐷㤲晣㌴㜹㍥㘸㌸㔷㐰ㄲ㘶愳㐶㍤愱㙣敥攵づ捦㔸㝦〱攲㈰扡〶挸㐲㐹㈷搷㜸〶㍤㘷㔰搳㔲㔹ㄹ㌶㝡㔲㐳㠸つ㌳愸㝢〵晤㕢㌱㥡㕥㜹挹愰㌶ㄶ㜴㌵㐶㥦ㄶ㌴昵戳愰㝦㌳㐶昳戰㐳挹㜸㌹㐱扦㄰愳ㅦㄵ㌴㜵戸戴晥㔸㡣㝥㑣搰㔴摡㘴扡挲摦〰ㅣ㑦晥扤㤳愹ㅤ〹戴㤹挶㐷搱㔸〲搰㘹㥥戵晥㤶ㅤ晥づ㘰〴戱㝦㈳收昸敥ㄹ㔲昹换攳㙥挵㡦搳㌳晣㑣㠲扥ㄹ愳昵っ㘹㈰愴昵㝡㡣搶㌳愴挹㄰㜴㈵㐶敢ㄹ扥㤲愰㙦挴㘸㍤㐳㥡ㄵ㘹晤㕣㡣搶㌳愴㜵ㄱ昴㕡㡣搶㙦㐲㝢㈳攸搵ㄸ慤摦攴昳〹晡㝡㡣搶㙦㐲㥢㈴慤慦挵㘸晤㈶戴㔲㠲㕥㠹搱晡㑤㘸户〴晤㙣㡣搶㙦㐲昳㈵攸㘷㘲戴㝥ㄳㅡ㌴㐱㉦挷㘸晤㈶㌴㜱㠲㠶搲ㄲㅥ搱㙦昲㙡㠲㕥㡡搱晡㑤㘸〶愵昵㘲㡣搶㙦㐲挳㈸攸㉢㌱㕡摥㈴㑦搶㍣戰㡣㤰㠳㠷昴㌱晦つ㕤つ㜲ぢㅦ㘸晤㍢敦〴挵扢挴㝥愱㥣㌳愴慡ㄷ㍢晥㝦㐸㙡昵㤹</t>
  </si>
  <si>
    <t>Daňový základ</t>
  </si>
  <si>
    <t>Daňová sazba</t>
  </si>
  <si>
    <t>Daň z příjmu</t>
  </si>
  <si>
    <t>Zisk/FCF</t>
  </si>
  <si>
    <t>PV</t>
  </si>
  <si>
    <t>NPV</t>
  </si>
  <si>
    <t>EBIT: Simulace</t>
  </si>
  <si>
    <t>Daň</t>
  </si>
  <si>
    <r>
      <t>NPV-at-Risk</t>
    </r>
    <r>
      <rPr>
        <vertAlign val="superscript"/>
        <sz val="11"/>
        <color theme="1"/>
        <rFont val="Calibri"/>
        <family val="2"/>
        <charset val="238"/>
        <scheme val="minor"/>
      </rPr>
      <t>A</t>
    </r>
  </si>
  <si>
    <r>
      <t>NPV-at-Risk</t>
    </r>
    <r>
      <rPr>
        <vertAlign val="superscript"/>
        <sz val="11"/>
        <color theme="1"/>
        <rFont val="Calibri"/>
        <family val="2"/>
        <charset val="238"/>
        <scheme val="minor"/>
      </rPr>
      <t>R</t>
    </r>
  </si>
  <si>
    <t>㜸〱敤㝤㜷㥣ㅢ搵戵扦敥敥㙡㜶㐷扢昶捡ㄸ㍢㔴戳㠰㑤㠹ㅤ㐷扤挴昸攱昵慥ㅢ慣ぢ㕥㘳㍡换㐸ㅡ㜹搷慣㈴㈳㘹㕤愸㈶愱㈶㜹㈴搴〰㠱〰愱ㄳ〸㠴搰㑢㐲攸〱㍦㑡ㅡ㤰㐰〲㈴㤴㤰㍣㈰攵㠵㔰ㅣ㝥摦敦㥤愲㤱㌴㕡㤷昰㍥㍦晦昱挶摡愳㝢捦㌹昷摣㍢摦㝢收捥㥤㜳㐷搷ㅥ攱昱㜸㍥挵挱㙦ㅥ㉤㑣散搲扦慥㔴搶㜳搳㝢ち挳挳㝡扡㍣㔴挸㤷愶㜷ㄷ㡢摡扡扥愱㔲戹ㄹち捡挰㄰攴㈵敦㐰㘹攸㜸扤㙤㘰戵㕥㉣㐱挹敢昱戴戵愹㑤㤰㙦㙦晥昹慤㡣捡㔲㙡ぢ〹戴㍣慡㐲搲㑡搲㐶愲㤲昸㐸摡㐹㍡㐸挶㤰㡣㈵改㈴昱㤳㡣㈳搹㡥㘴㍣〹慢㔱㈷㤰㑣〴改昸ㅣ挸搲㥥搹㡢㔳㉢搱攸晥㜲愱愸㑦敢㕡㙥㌴㙤㘶㝣㝡㜸㝡㌲ㄶ㤸ㅥ㤸搶搵㌳㌲㕣ㅥ㈹敡㌳昳晡㐸戹愸つ㑦敢㕡㌲㤲ㅡㅥ㑡ㅦ愸慦㕢㔶㌸㔶捦捦搴㔳㠱㜰㑡㡢㈴㠲㤱㘸㌴㥢㑣㈶扣㙣㝢愸㔷㑦て昱㈴㜵扤㌸㤴㕦㌱扤㘷㌶㍥㡥㥡㤰㡢〳慦㘲㔱ㅦ搶〸搸㔲㍤换㤳摡㌱搷㕤㉡㡤攴㔶㤱ㄵ㍣愴㔰㍣戶㌴愸敢攵㜹㈳㐳ㄹ扦㔳㐲㠶㔳㌵搴㔰㌵㐴搵㡥㕣㑦㐱捦㘶㠷搲㐳㝡扥㍣挱捣愰㝤挸愱㕥㥣昱戲挲搸摣㥣戵㘹㝤戸㐷ㅦㅥ〶慢㌴㈶㜷㜰㐹㕦慡攵㔷攸㡢戴㥣敥捤搱㑡㌳づ㡦㘸昱㌴户㥢摤㑤收收愴㤵攰收㠰㔱㔵㍦扢㐶㌸㙤㤳搱昲㌶ㅣ捦挹㘴攷㌷つ㘸㑤〳愹愶㠱㜴搳㐰愶㘹㐰㙦ㅡ挸㌶つ慣㘸ㅡㄸ㙣ㅡㄸ㙡ㅡ㔸搹㌴㜰㉣㜴慣愳慤戵戵挹㍣㘶㍥㕣攸㝣㉡扣慣㝢晤㑦ㅦ㥤㌰㝢昲㥦㝥㉡摥㠲㙤摡㝦㙣㜰㔸㝤敤㤷愷捤扦㜹挲ㄹ㕦㕣㜶攲挶愵攲㑤㔳㔰㔷攲つ㔳㌰改敤㑦扣㔷扦㜱昲散慦捦昹晥ぢ愷ㅦ㝥㘷搴慡㑤搹〵㈹㘵收攴㥥挹愱㠰扡㉢戹攲㜵戳挸敥昷摦愹戵摦摦㌴昷㙢㍦㍡㍣ㄵ㥣昹㘸戹㘳㌷㐸晢㝡㘶㉦㈹〲晢捦挴〹㍢扡㘸㜱㌱摣㙥㤱㕥晥㙣㉣敥づ㡢ぢ㝢㘶昷ㄶ㜲摡㔰晥㌳㌱改攵〵ㅥ摤ㅣ攷愸㕣ㄵ愶㠷捡㘱㈰搷㕢㉡㉦搱㡡戹㔲㐷㡥挸改㐵㍤㥦搶㑢㌵慥摣㤶㕢慥ㄵ改挵㉤㑣㜴收㡣㡢㜰㐱〶捥㍦㔴㕥攷收攸愲愵〵ㅦ㑦昳摥㙥㉤㤳㕤㌴扤扢㤴敢ㄹ搴㡡㘵㤹㘳攷㙤㥤㡢㜷搵搴挰晥敡ㅦ捡ㅤ愸ㄷ昳晡㌰㉢改㠲改愹㌵㑡㜲㈸㌱㝡挱ㅥ㔳慣搳㘱ㅦ搵㕤㌷捡ㅥ攰㜶㉤㉡ㄴ㜳摡昰㡣㠵扡㤶㥦ㄹっ〶愶㠵愲㌳晡换㤹㕥㝤戵㤹㔳昷㠴㤶㍡ㄹ㐴㤹〲搲㍣㈷ㄸ㔲昷㈲㙢㙦㄰㈱㕥㌴㕤昷攳ㄳ㥥昹捦㤷㥦㡤昶㥣昳挷㉢扡捥㌸昱昸㡤㠲攳㌳晢㔱搹ㄷ㈴㔱㔵㑢㈸㍥㉤ㄶ㑡〴愳戱㔰㌴挰㈳㘴搷㔸㈷㔱㍦㡦搲敡㔴摡㤹〶搲㍣ㅦ戵㝦㠱慣改㈰㐲㍣㙦搶㝥㝥昲㤰搸挳㐷㝥搲㝢㔳敦て㝢慦扤攵攷摢㝢㜹㘳〸扢〱㔴㍢搶捥挵昰㥥搶㑡㘵搳㝦㜸㉦昹㙣扤㘶搳㑥㌳户㤸晥摦㜷ㅡ㔴搲㠵㜳晢户㥤㐶つ挰㡡ㅡ〴㔱㐲㈰捤㡢㤶㉣㔷挳㘴㐵㐰㠴㜸摡散㤰㜱晦㍣摣晢攰㍦づ㥢㜵㥦㜸散挲ㄷ昴慥〷〵㠱㤵敥㄰㐳愲摡ㅤ㈲昱㘹㜱摣㈳㈳㤱㜰㍣㤱っ挴挲ㄵ㜷愸㤳愸㜱㔶㤵〰㔱㤲㈰捤〷挲ㅤ扥㐴搶っ㄰㈱ㅥ㌵㙢㝦攰攲㡦㙥昹昰搱攸摣㝢㝤㡢晥㜵挱㉤挷散㉤㌸㉣昰昶㉢ㅥ㌱㌵敡㐶敤㠷ㅢㄵ晤㐹愳ㄲて㤹㠲摡㍢〳慡㤱㠷搲㡤㉦㙢㥣㥦㑤㤶㜸搰㉣㜲攴扦㈶敦昶㡢㡦㘶㉣扥㝢愷㡢ㄶ㥦㝡㝦晦㘵㠲昷㜸㠹㑥㉦ㄲ搵攸㠴㈳搳〲㠱㘴㌴ㄶ〹ㄸ㤷㑢搸扥㔸敡㈴敡ㅣ㤴㔶攷㠲㈸昳㐰㥡ㄷ〰㥤昹㘴㉤〰ㄱ攲㉥戳昶摡ㅢ㤳攰㡣㐹搶㝥㈰ㄲ㍢㔵㕤慡㠱捡㘸㄰㠸慡㝤㌴戶㄰㐴㔹〴搲摣ぢ晢㡢挹㕡〲㈲挴慤愶晤㕦摣㤷戹㐴㑣㤹搸㜷攷㤷ㄷ㙥㍣晥捣㜵㥦ち摥㡦愵晤愵㐸㔴㥦㕤㈸㌸㉤ㅡ㌵捦㡣㐳㐱搰㍥扢㍡㠹摡捦慡㤶㠱㈸〷㠳㌴捦㐳敤换挹㍡〴㐴㠸ㅢ捣摡㔷づ㙦扣晥㡢ㄷㅥ㜶攰〳昷㥥㜲捡敢挹攳昶ㄴ㥣〵捡扥扦摥搴愸敢晢敢㑣㐱敤㈸㈲慥㙤㔴攲㥡〶㤵愱㉡㜹㈸㐷攱换敡晢愳挹ㄲ㔷㔹㤵㝣晡搳㜳摢敦㍦㙤搶敤㙢㝥ㄹ㕦扡㘶昶〹㠲ㄳ㔴搹扥㉢ㅢ搵㜶㠵㈹昸扣攷ㅢ愷㕦戱昲慥㔹攷㉤㝢㍦摢戵搳㝥㠷㠸敦㌴㉡㜱戹㈹愸扤㄰搸ㄲㅥ㑡㠶挴㥣㠳攸攴㠸㑢捤㈲攳㝦㍦㘹捡㙦ㄷ晦㘲昶㡦㘷㥣昸搰愴户扥ㄵㄶ㥣㍢换昶㕤搲愸戶㡢㑤挱㠱捦扦㜲挳㥡敦慤㥦晤摤敥换扣㤷㍦昲晤ㄹ攲㕢㡤㑡㕣㘴ち㙡敦ㅡ㙣〹て㠵搳㌳慢㝤挳攴㠸昳捤㈲㍢㐶㑢慤ㅦ敦晢㕥敦攵捡㉦晢昲换㈶㕣㉢㌸慤㤷摥㤵㐷㘲㜲㤵昷〶愳搳攲戸㙡㙣㥦㌲昳㙡〱㥡敡㉡㄰攵㌸㤰收戹昰愴㈲㔹㈵㄰㈱扥摥攸㜴昸散㈰㙢ㅡ㐱愲摡㡦㈳㠱㘹昱㘰㈰㄰〹㠵㘲昲戶㔶愹戳㑥愲慥㘶㔵㙢㐰㤴戵㈰捤〷愰昶㜵㘴ㅤて㈲挴改㘶敤戵挳㡡攰㐳㡢慣晤㐴㈴慡㙢㡦㐶愷〵挳愱㐴㈸ㄸ㑤挶ㄳ搱㘰慣㌲㐶搴㐹搴㤳㔸搵挹㈰捡㈹㈰捤㝤愸㝤㍤㔹愷㠲〸㜱戲㔹㝢㥤慢昱㘹㐹㝡挱㐹愶㐶摤㔵㜴愲㈹愸敤㔳㜱㐲愳ㄲ挷㥢㠲摡〱〳㔵挹㐳㌹ㄳ㕦㤶ㄷ㥣㐵㤶㔸㘳ㄶ戹晢戰搰搳㙢㕦摤㙢挱㉤晦㜹攴摤㙢昷㍤收ㅢ㠲て㜲戲㝤慢ㅢ搵㌶搲愰㌶㔱㙥㔴愲㘴ち敥㘹扤㜱㘲愸扢㘳摥戵〷て摣戱昰㤵搶愷搹ㄲㅥ捡㌹㈴收㔵昴つ㜲挴㉡戳挸㍢换㙥㘹㝦昱昸ㄵ㍤㌷ㄷ㕦㜸改㠳㤵㔳㕡〵㥦㌱㘵晢ち㡤㙡换㥢㠲扡〱㉣搷愸挴戰㈹愸扤敥搸ㄲㅥ捡㠵㈴㘶晢㉥㈲㐷っ㤹㐵慥㝥㝢昷㈵ㅢ扦晤攴散㑢昲捦敦㜸挵㔵扦㉤㠹〹㤰捡昶つ㌶慡㙤㠵㈹愸扢㝤㘴ㅢ㤵搰㑤㐱敤戸捡㤶昰㔰㉥㈳㌱摢㜷㌹㌹㈲㘵ㄶ㌹昷搱㥢㉥敢㥡戳㜰摥㠳搳㔷晦扤㘷搲愹敢挵㐴㐸愵昷㕦㠱㐴捤㍤㉡㘰㕦攰㠱㠰㝡㈵攴敡㔵㈰捡㜷㐱㥡㝢㠲〱昵㙡戲慥〱ㄱ攲〸搳㝥㙤㤷㝡昹㈰戶攵㤳昵㈶㕡㤶㑦挱㜸散㉦㜹㜳㤸㑤㤶㥡㥢摤攲ㅥ昳戵搲㘰㔹㑢つ敢愳ち昹㌸慢㕥㐷㜲㍤㐸挷つ㈰〷㤹㑦搵扤㐵㙤つ㈲〶㤵〷慣搰㜴㠴㈱㌶㈷㄰㠱㌸㐴㌶㥡㡤㘷㠳挱㑣㌴愰㠵㌵敦㥥㌰扢戹て㌱ㅣ昳㍡戲㠷っ攵㌳㠵㌵昲愹㘶㤷搹㕡㐹慦捣㔷愷㥡戲搹㠵㤱㝣愶戴戳扢戰扦慣㤵昵㥤㙡㘵ㄵ㈳㜵挵晡ㄱㅤ搱㑢戲扥㐹戵挵㤶㙢挳㈳㝡昷摡㈱㐳扣㙢㡤ㄸ㑦㝣㠵㔴㘳改摣愲㝥㥣㉤慤㙢㔱㌷㠲㔴慢愵敤扡戳㌴㐴㐶扢扡㝡〶ぢ㈵㍤㉦㥢㌷㌵户㘴㈸㝤慣㕥散搷ㄹ攲搲㌳昲㔴㈷㔰㘴㍥㜶㑥㕤㥣挷㠹㈲㘲㤲搹挳挹捤捥㔹㕢搶昳ㄹ㍤㠳昶慥搲㡢攵㜵换攸ㅣㄳ慢㔴㡣㍡㈱搸戱㡡㍤户㤰ㅥ㈹昵ㄴ昲攵㘲㘱戸㕡搲㥤㔹慤攱㔱㌷戳戰㤰搱昱愴摡挲挳㈳㍣捤捤㐲㜸㍥敦昶㌴㐴扢愵改戲㈳ㅣ㕤捣〷搷ㅤ慡摤㙥晡㔲㥣ㅤ捥㘲㔸愷㑦㌶㑤摥㠴㌱㘹㤷㘶昶㙤慣攸㌸㈷挶〳愹扤㑦㘳㙤搹㐶扢攷晥㜷㤵㥢㥡挶㥢㘷㍦㘷㌵挲〱昳戵㝣㘶㔸㉦扡㕤戸㜶㌴㔳戰㐵敡㡤㈰摥攵ㄸ㘲ㅡ愲挷㈱㑣慣ㄵ敢扣㙢㠶㌲攵㐱㘵㔰ㅦ㕡㌱㔸〶てㄱ捦戶㌶㐲㕢㜷愸摦〳㑢扤㤹攴ㄶ㄰㥦捦愳㝣㥦㑡㡡㑦扤搵挸㡢挹昸收昸愵摥㐶昲〳㄰㉦㥦搰㌷ㄹ㐵㤰㌳㈷〶㑢挶攴㝡昵慣㠶㜸愶扣戶㠴收捤ㄹ攱扤㕥扤㤴㔶ㄹㅥ㔹〰㑦㕤慢㈰㠵㑢㡦㔱挳㝣㔹㕦㕢敥搵捡㕡㙢づ㠱ㄶ㘰愴㐲㘹慡㉣㘵愴㔸㜲㡣攴㔹愵㝤㘶づㄶ晣㌲改戰搲㉥ㄹ㠶㈵戸㉤扣搵搳㙣搲搱㑦〲㙤敦挲㤹㉡戵㙥㔶ㅤ㌰㐱挰㌲㌳㑦捦㉦㕢户㑡㉦㔱扤㑤㜱敢㑢㝢㠴慥㜵㙥ㅡ㕢㥣㑥ㅤ㕣ㅥㅡ㉥㑤㐷㑢攷ㄵぢ㈳慢㍥㑢㍢戴愵摥づ㘲ㅤ摥㠵昰愱捤㍦㈷挰攵㘹㕤捤扥ㄹㄸ昰戴㜵㈱㐷㡥㜲〷〸挲㌵ㄱ攵㑥㈴㘴㜴㥥摦㍣搴扢㐰㝣㉡ㄵ㔴ち㔱摢愷昸㤲㠷㈱昳敥㡤捣㤶〴ぢㄸ敥改挸〱愶㘵㐵㕤〶㠷摢㘴〶㤰㡦挹㌱ち㥤㉡ㄴ㡥愵㔳㡤㤵㌹㍢㝣摤㙥挶摤ㄸ㌳ㄶ㐲㌴㌷っ㈲敦づ晢捡㝤㈰㘳扡㠷㠷扢㉣㡢㈵攵㝥戰㥡ㄱㄱ㔳ㅥ㐰㘲㔲㌰㌰㄰ㄹ㔸㔵搴㑢㈳昹慥攳ㄱ㤵㉦慦敢搲扡㌲㕡㕥㥦扥㜶戸戴㔶昴攰㍣ㄹ捣慤㥢扢捥㌶〵㜵㜳㔷㠶㥦㜸扢㔴㝦っ㈲㘶㐱㡤㤷㌷搲搵㠷晡ㄳ攴搵㠷㐹ㅥ〱挱㐵慡昲㈲挵㌵晡㤸㤱ㄵ㔳昱㉤慦搱挷㤱㔰㥦〰ㄱ㕦〰攱㜵慡㍥〹㘲ㅤ㈲づ晢散㝥搹㠵㑦㠱㡤㤸㔷愴扥㤷㌶㐰攲㔳㈹㙦㈰ㄳ搳㈱㘳㉦慡㐴㑤㈵㑥㉡㌱ㄲ㕦㠰㜱㔷㄰愶㤹㠲摡改㥡㌷㠰㘲愳捣ㄷ慡攲㔷㥣攷㔶捤ㄷ㍡戲㜳㠷㠶换㝡㔱摥ㄲ㍡戳昸㌲ㄶ㐰㘴㝥っ㙦㠳㐵㉤㙤〴㑣户捦昶攰㑥㠸㈸㜲㜹㕤㘵㙥㔰㜷㈷㌶㙥㔴晦㌷摦搸收收ㅢ㜲戶㔱㌵攷ㄸ攵㝥づ愷愹㤹㜱㡣慥散㜰㈲摥㙡㕤㠷㈶改㔲搳㘱戹摡挹愸㕦㍢㤸捡㘰戹慤敦㜴㐲㙡〷ㅡ捦㐳攸散昵㑥捡㐲つ敦昹晦㌷㘳㜲㕢晦㌵㘶㑣扦〴㜰敡慦㐸㕥㈰㜹㤱攴㈵㄰戱ㄷ〶㈳づ戵〳ㄸ〷㤷㠰戱ㄷㅥ戵捥攴㤸愸晥㠶攴㘵㤲㔷㐰ㅣ㐳敤敦㤰㔵㕥㈵㑦㡥ㅥ㕤扣摦晢㠴〸㠲㈳㐷摥搷㤰㔰㕦〷改昸㍤㐸摦㝣㝤ㄸㄳ敦捦㘶㔹捤换㄰昸攸㔳ㄵ㌸づ㘳㈸ㄳ㜳晤敢昲改挱㘲㈱㡦㈵㙦捥愰扡搳㔸㥢㉡〹㑤挹昵ㄵ㝡㐶捡㑡㙥晥㄰扥㍡㜲㑢昵㔵扡㔶敥挱㘳ㄵ愶㘷㝤㔸愱㤰㤳慦〵㤹戵晦㍦㈷㘷昲ㄱㅣ㡦搱㤵昹㤹愸扤㙣㡤㘹㤲〹敥昴摥〲ㄶ挵㜵㌹㑤㈶攸㡡㠲㘹敥㌶㌸晢昲愸㝦㐰敢慥昸换㑤㌳愶㕣㝥敢愷收昷㈹㜰㍦㜹㈸㙦㐰㈸㔷㍡敡㈶㑢㙦㐱攲㔳㈹慦扦つ㑢㤹㠸㐰㘶摦㠶㤵㍦搳ㄲ㕣挱戸ㄵ㙦〷昳慥户攲㜱愶愰㙥ㄹ㈵㡥昲㜲㍥昲㍥ㄲ愲ㄳ㙡敥昳㤱扦㐲慣晥㡤攴敦㈰㡥㡢攴ㅦ㐶㔶㜰つ㐵㕥ㄵㅦ㔰改㥦㈰㠲ぢ㈹㜲㍥昲㈱ㄲ搶㈱ㄴ搴㘱捦㐷㍥〶ㅢ㡢㉥㉥昳㤱㡤㤰昸㔴捡敢㠱㤰㌲㌱〳㌲ㅢ〸挷㝣攴㤳㝦㌵〰攱㘳㔳㔰ㅢ挴ㄶ戳㘱㐹戶㕤㠱㈳慡慤㈰㘲づ㔸ㄲ㤷㌶收㍥㐰㐹㜷㕣㝣㉣搱㑥搲〱攲挰㘵慣㤱ㄵ㜳㉤摢㥤㔴昲㠳㠸昹㘰㐹㕣挶㈱㘷ㅤ攲㕤搴㘱攳㌲ㅥㄲ㉣户戸攰㌲〱ㄲ㥦㑡㜹㍤㉥㔲㈶戸㌸攳㠶换ㅦㅡ攱昲㝢㔳㔰ㄷ㠸敢㠳㈵〹挲㈴㔴㈷㕥㙢〸㐲ㄷ㕢戳㍢挹ㅥ㈰づ㄰㈶ㅢ㔹戱㄰㠶㈴挰㔳愸戴ㄷ㠸㔸っ㤶〴㘱㙦攴慣㐳扣攸〴㘱㕦㐸戰㈶攴〲挲㔴㐸㝣㉡攵昵㈰㐸㤹攰㄰敦〶挲㌳㡤㐰昸㉦㔳㔰ㅢ㍢ㄶ晤戰㈴㐱㠸愰㍡昱㜴㐳㄰㘲㙣㑤㥣㈴〱攲〰攱㑢㐶㔶㉣㠳㈱〹挲っ㉡敤〷㈲㤶㠳㈵㐱㤸㠹㥣㜵㠸㠷㥤㈰散て〹㤶愶㕣㐰攸㠶挴愷㔲㕥て㠲㤴㠹㐳㘰搲つ㠴㝢ㅡ㠱㜰户㈹愸ぢㄹ㜳挹㐹戶晤〰㔶㜷㈰㠸搰㉤㔶ㅦ㔹ぢ挹ㅡ戶㔸㡢挸㕡㑣㔶〱㉣㠹摥ㄲ收㙥㙤㠸摥㔲㤶攸㈷㔹〶攲㐰㙦戹㤱ㄵ慢㉣摢㠷㔰改㔰㄰㔱〴㑢愲㜷ㄸ㜲搶㈱慥㜳愲㜷〴㈴㔸㡥㜱㐱敦㈸㐸㝣㉡攵昵攸㐹㤹㈸挱愴ㅢ㝡㤷㌵㐲敦摢愶愰㌶㝣㉥㔶挳㤲〴㈱㡢敡挴㈵つ㐱ㄸ㘴㙢㠶㐸㔶㠲㌸㐰ㄸ㌶戲㘲つっ挹㙥挸㔱㈹て㈲戸搲㈳㐱㈸㈰㘷ㅤ攲㥢㑥㄰㡥㠳〴慢㐲㉥㈰㤴㈰昱愹㤴搷㠳㈰㘵㠲㙢㐸㙥㈰㥣搱〸㠴搳㑤㐱摤㜲搳㐹戰㈴㐱㌸ㄱ搵㠹慦㌴〴攱㘴戶收ㄴ㤲昵㈰づ㄰扥㙣㘴〵搷㥡㈴〸㕦愱搲㘹㈰㘲㍤㔸ㄲ㠴搳㤱戳づ㜱扣ㄳ〴捥昵戰㌸攵〲挲搹㤰昸㔴捡敢㐱㤰㌲㜱㉡㑣扡㠱戰慡ㄱ〸〵㔳㔰户敡㜵ㄶ㉣挹戶㥦挷敡捥〷ㄱ摦戰㔸ㄷ㤰㜵㈱㔹ㄷ㔹慣㡢挸晡ㄶ㔹㤷㕢慣㡢挹扡㠴慣㉢挱㤲㠰㕥捡㥣摥㄰搰换㔸攲㜲㤲敦㠰㌸〰扤搲挸㡡慢㉣摢㔷㔱改扢㈰攲㙡戰㈴愰㔷㈳㘷ㅤ攲㐸㈷愰搷㐲㠲搵㄰ㄷ㐰慦㠷挴愷㔲㕥て愸㤴㠹㙢㘰搲つ搰愵㡤〰㍤挸ㄴ搴㉥戳戴㕣〷㑢愳〶摦㕡愱攰敢㉢㘸㤹戹㠸ちㄴ㡡慤收㡢㤷㙤㍤㠵摣㉡㐴ㅡ㡢㝥㠶改㝡㄰摦㐶摣㝣昵㔰㐶㉦戶㤱搱㡦挹㜴ぢ㤷㘰ㄴ㌹㑢挶㔰㠰㜷ㄲ扤摥昶㌶户扡ㄶ㔸戶㈶㥢㔱㕥攷晢愹ぢ敡散晦昹愰〴〷㙤昴㐴㍢愸㝡ㅢ㜱晡〱㠸戸ㅥ㔹㥥㑦㡤挲敤㔴昸㈱㠸㤷攱攰㉤〸扢㑢昳搹攵㐳晡ㅡ㍥戹㡣捤攲㔵换㥥㤱㔲戹㈰挳慡㘳戲扤㠵㐵㠵㜲敦㔰㘹搵戰戶㙥㝣搶㑣ㅣ㌲愸攷戱攴㔰挴捡㐳つ慦戰㙡㤵㥥㔱戳晤㠵㤱㘲㕡㕦搰扢㉤㉣㐹〰づ挰㈶㔷㈳㥡㄰散ㄳ㕢ㄷ㘵㠷〹㠱捥挰攱昱㌲㌶㕥ㅢ慥㜵㍣摡㔷愲㐸㝥㈸㜶㔶㄰㕤㌶㔴ㅥ搶摢戳㔲㉥搳㙤㔹愰㠸㜵㥣㑣㙢㜶搹㈰㈲㤸扤㘳戲昳㡡㐳㤹攱愱扣捥捥㐰㘴㡡慦昵昵改㉢戰㘶戳愴㔰ㅡ攲㡢戸㘳戲换㡡㕡扥㐴户捣愷搷㙤㔷㤵㤳㙥攸捤捥ㅥ捡㤷㔰㡤散㐵愶㍢戳晤㠳㠵㌵昰户㤱㕣㝥㥥戶慡戴㑤昴ち㕣搵㍣㘴搷㠸㈶搱搴㈴摡㥡摡戶戶㝦㤴㍢㘰㜱扣昱㈲㐶ㄷ晣戴㕣ㅣ㑡㡤㄰㌰㔹㑢〸戴㠵㐴昶愱挷㝢㌳㔲愳㐴㘷ㄸ愳㌱㔷搲戸㑡挴戶㔶扤㥦攷扡搸㙡㉦换㌰㉥愳摥㠹㐲ㅤ㜷㠱捣㥦㜷昰㠲捡晡改扦昳㉡㌷㔷㘲㙡ㅦ㝣㙢晤捥㕥慣㥡〰攵戱㠶〳㤱㐷㝦挲㜵〹㍦㘰慥搶㈹㝤㔹愹㐳晦ㅣ㕢㐹捥挵㡡㑢㐷戶㑦㑢改挳㔸㘲捥㘹攵戱㐶㠶㜱㉡扣扤㔹㌲㘵ㄸ搸㜲ㅡㅤ㡥捥摡㥦搶㠶昵戶㙣昷㐸戹戰㜰㈸慦㘶㐱愴㔷㥡㉣㙤㉤㔸摡㕡挹敡挸㉥攵昲慤㌱㜶挲㔶㘱㠵㔶ㅣ㉡て收㠶搲㙤捣㜰㠹㜵㥢昰㔴㕣晡㉤〰搳㍡慣㤱愴㌶昰㘲㠴㈰搰搹搳ㄱ㘲㈴㜴散㝣昸㜳㤳㔰昰㑦㙣攵敡ㅥ㠶ㅤㄹ搴㔷敦㠱㌵㉦挲㔱㘰㈰挵攳晤㑦慤〴㈷㐲㜲㘸ㄲ户㠲㑦慥㝡㉦㈸ㄳ昲敦㌶㈴慣㝢〶㑤㤸㌷㤵晢㈰㔴敦愷㈲㔷敦㕣ㄴㅥ愰挲㠳㈰摥摢愱㔰㝢挲搵换㕤㔸ㄴ㔳愱搴㈲㕦㙥收㐲㕣ㅢㄶ慤攴ち㥥㔷昶㜰扢㘳攵㑤㌱ㄶ摤摡㔰〶愹㕣㐹改㠷敢攸ㄹ㥦㌱㘴㌱㍥挵㜳㙣㙡㙡〱㝥㑡敤ㅡ㐰㕤戵㌴搱慦㤷扢㔰扢㈰㔱㝥㠴挲敤昴㐰搸ㅦ挰㔲㤴〴㄰〱㠵㑦㈱㤴㠷捦愷㍥〴ㅤ㡦㑦摣〵㙡㥤㌸㍢搹㐴收㈷㤰慡て㠳㠸ㅦ㠳挹㍢㉡㤲搶昸㉦㝥㠲ㅣ敦〱ㅥ㤵㘳㡥㍣㙡挶ㄷ昱㌰戸ㅣ㘳搴㐷㘹攴ㄱ愴㜸昱摡㥤昹㌸戸㥢敥捣挷㔸〲㝦敡ㄳ㌴㘲㘶挴攳㐸㔸㑤㜶㜴收㤳㔰㔰㝦㑡挵㈷摣ㄵ㥥愲挲搳㔴攰捡て㍢㔴搹㠰㥣つㄴㄷ㝣戸㝣㔴〳搴㌳搰〱㔰ㅢ㐰慤㕡ㅤ㐰㍤㑢愳捦㠱㜸ㄹ㔳ㅤ㘵㜰㐲昴挹ㄱ㜹ㅦぢ㘵㈵㝢㜰㝥愸㡣㜱㠳㍤㌵㜷愸㡣捥敡挸㠲㈰㈹㐳攴㍢挹昱挴㔱㘸慡㍤㑢搹慤㕥㔴㌵㙤㤹㔴㉦㜷捥㘳㈶扢㠸㡤ㄹ㡥㘳㘲戳㈹㈵㌹搳㜱㘹攳戶㌴昵ㄱ㐶攴搴㥣晤㠸㈹㡤ㄷㄸㅣ戸昳敥昵㙦㑣㤴愴て㜹搴㥦搱㙤昰㈷㜰慤晤ㅣ摦㥣㌷晤㙡㤳㉥攲㔸㙦攱扣搴挷戹㤳挱ㅢ㘳㉥攸㉤挸㤷㌰晦昶㤹㌹摣㕤挶㥡挹挵㈳攵㉡㠹戶㜶扣㈹挱搲敤攲㍣㘶〴㘹慤㤸搹㐶㙥㈸㌸㌷㘳搶㈳敦つ㕢㍢㈳㠵ㄵㅣ㡥摢㠰㜱ㄳ昰扥〰敥㤶㉣㔵㜵㐲㝦っ愱戶㔷戰摡㤸攳㡦㌳㘴てㄸ扦捣㤰㡦〶㑢㜴捣敢昱㕢㤵㘱㝤扣㉣㘰㘷攵ㄸ慦㘶扢㔳㈵㑣㌳换㥣㐵㤸㈹㜹㤱慢搹愵昲愷㘵慢㜵摣昴捤搴㤲㜴ㄹぢ戳戶〱扥挲戴敤昴づ㄰㘹㌱㝢㐸挸㍥㔲㐶ㄹ摢慡㑦㠲搷捦㔶昶㈸慥㤳慣㍣摥摤㕦㕣㝡〹㡦ㅢ昷昷㔸〹昳攱㠳㡢㔵愳捣㕣㌱捥㍡搷ㄵ㜹ㄵ㡤户㤶扢㡤搱㑤づ㕣ㅤㄶ㡦搳摢㌱㝣っ㈹㤶昱㥥ㅦ㝦㡦搲挹换㘶ㄸ㑦挰攵㈱捣攵㠶搷㡤捤㉥挸愷㠷㐷㌲扡㥣〸㕡攳戵㥣て㙥ㄳ晤搵挲㤱挶攸慢㔱㜰㌱㐱㔹㠰㕦㝥㕡敦㝤㙤晤戳愰晡ぢ搴㈹〷㍡搸㌰㥥〹戹㝣戸挵ぢ戸晣〹挴㜶㤵搷て攴㑦ㅣ㌱愴搵戱㌸㤶㜱㌱捥㕥〳㤶㔷㥢㐳慤慦搰㔷攰㜳愴㠳㌵㝦挸㘰㙤ㄳ㝤㠴昳㌴扡㐸㔱㌰ㄵ摥捡慢㠳㐶散攳晤㔳晥ㄲ捥㝦昵愳㌷㜰愵ㄸ愳㥥攰ち慤㌱㉢㝢㐳㙡愱㡢㌸㉢㙢㈶㌱㔵戸㝥㉢㘷㘵㉦㐰㈸㕥㐱捥㤸㤵ㄹ㈱㈸昵㈵㜰㌷㍤㉢晢ㅤ㡡㐱搱愳晥㥡㐶捣㡣㜸つ〹㙢㝥㠴㈴㉡攴愵愷晥〶ち敡换㔴㝣摤㕤攱ㄵ㉡晣ㄶ挴晢〷㈸搴づ㌲つ㤷㌵㥢愱散捤㜱愶摣㤶㘳ㄸち㤷愸㠲㌷攴戰㙣㡢㔰㤶搲摥昶㝢㔶晥㍢㤸晤慦つㅢ㘶㈲敤ㄱ㙦㠱㔸つ㜴㑣攰㕥㘵晤慦㠱㠸昷愱㔰㍢搳晤㉢㜸ㄲ㔳攵㜵愸㙣敥搳戵攰ㄲ愰挴昹昷㌴捣戵挰慡搹敦ㅢ攰㙥ㅡ攷㝦愰ㄸㄴ㍤敡㥢㌴㘲㘶〴ㄷづ慤搳㜰捣㝥摦㠲㠲晡㌶ㄵ戹愸攸愲昰㐷㉡扣㐳〵慥㌳捡搹敦㥦㤰戳㘷扦㕣㕥㜴㤹晤晥㌷㜴㌰晢摤攸㌰敡〰敦㕤ㅡ㝤㡦㐶ㄵ㄰慢㔶㔹挴攸晥昷愹昰ㄷ㉡戴扡㉢晣㤵ち㝦愳〲㤷㄰㙢攱昷㠱㘷戸㜴挳〷㡤㜶愸㐸愸晦㠷㐶戸扣㔸〵昵〷㘰㙣ㅡ敡戱㉣㡢㔳㔴晦㘹㈶㤸ㄱ㥤愰搶㌹㌹愰晥㄰㙣昵㈳㉡晡摤ㄵ㍥愶挲㈷㔴ㄸ〷㈲愱摥㠸㠴つ㌵㔷㉣㕤愰㤶㑦戳㍥挱攵㐹慢㔶〷搴ㅥ戴㐰ㄵ㈰㘲ㄲㄴ㙡㠱敡〲㙦ㄳ㐰敤づㄵ〹㔴㌳㡤散㠱㕣ㄵ㔰〴㘹搳㐰㑤㐶㌱㝣戰〵〰㡤㄰㈴晥㑤〱戵㥡っ扥㜵敤户㈲慤戶㔱㜱㉦㜷〵敥㌶愰晡愸戰㌷ㄴ㈴㔰敤挸搹㐰㜱㔵搳〵愸㌱搰㠱㑦㑥㜵ㄸ昵㔶㙡ㅤ㑢愳㥤㌴ㅡ㠱㐲㉤㔰㌱昰㌶〱㔴ㅣ㉡ㄲ愸㜱㌴㤲㐰慥ち愸昱攰㙥ㅡ愸㉦愱ㄸ㍥搸攵㠰㐶㤰㤰㝦㌳㐰㕤㠰㥡〰ㅤ㜵㈲ㄵ昷㜳㔷昸ㅣㄵ㜶愰挲㑣㈸㐸愰㜶㐴捥〶㡡㉢㥦㉥㐰敤っㅤ〰搵敤㌰敡昰愸㕤㘸㜴㔷ㅡ㍤挰愱㠰愴搵㝦㤳愸戰ㅢㄵづ㜴㔷攸愲挲敥㔴攰敡愶㜵㘲づぢ㝢㔰㘱㑦㉡㜰攵搳㐵㘱㌲ㄵ愶㔰㘱㤱扢〲㕦㐰㔲昷愶挲㘲㜷㠵㝤愸戰㉦ㄵ㤶㐰愱戶扢㤷㠲户㠹敥敥㠷㡡散敥愹㌴戲っ戹慡敥晥〲戸㥢敥敥攵㈸㠶て㝥㈰㑤㈳㔶㜷ㅦ㠲㤴㜵搲攰㕢戸㝥ㄱ㘹㌵㐰挵㐳摤ㄵ㠲㔴〸㔱攱㌰㈸挸敥づ㈳㘷㜷昷㕣昷敥㡥㐲〷摤㝤㤴挳愸愳扢㘳㌴ㅡ愷搱㉣ㄴ㙡㠱攲愲敡㈶㠰ㅡ㠲㡡〴㉡㐹㈳㉢㤱慢〲㙡〶戸㥢〶㡡㙢戴昸㘰㘵㥦㐶㉣愰戸㔰敢〲搴㑣攸愸晦㐱挵扣扢挲晥㔴㤸㐵㠵〲ㄴ㈴㔰摤挸搹㐰㜱㌹搷攵扡攸㠱づ㠰㉡㌹㡣㍡㠰敡愵搱㌹㌴㝡㈲ㄴ㙡㠱㍡ㄹ㍣〹㤴㌲ㄷ㉡㥢㍤㈳㘰㠴㔲㠲㌷㡦㠶搷㈳㔷〵摥〲㜰㌷つ摥㤷㔱っㅦ㡦㝡〰㡤㔸攰㜱㠱搷〵扣〳愱愳昶㔱昱㌴㜷㠵㠵㔴㔸㐴㠵搳愱㈰挱㕢㡣㥣つㅥ㤷㠱㕤挰㍢〸㍡〰㡦㙢扥㔶慤づ昰㤶搲㘸㍦㡤㥥攷㔰㐰搲㜲晥㘵㔴㌸㤸ち攷扢㉢㉣愷挲㈱㔴戸挰㕤攱㔰㉡ㅣ㐶〵㉥〳㕢㙤㜰㔴㜱㌸ㄵ㡥愰挲㐵敥ち㐷㔲攱㈸㉡㝣换㕤攱㘸㉡っ㔰攱㘲㜷㠵㘳愸愰㔱攱ㄲ㜷㠵ㄴㄵ搲㔴戸ㄴち戵㑥㜴ㄹ㜸㠶ㄳ㘵愰戲搹㑥㜴㌹㡡㐹㈷搲㘹昸㍢挸㔵㌹搱ち㜰㌷敤㐴㔷愲ㄸ㍥ㅥ㜵㤰㐶㉣㈷扡ち㈹ぢ㑡昰慤摥ㅡ㐲㕡㕤㐹挵敦扡㉢ㅣ㑢㠵㘱㉡㜰つ㕣㍡㔱づ㌹摢㠹戸昴敤攲㐴〵攸挰㠹慥㜷ㄸ㜵㌸搱㉡ㅡ㍤づ挴㝦ㅢㄴ昰昱㈸㐵攴愶昴捣敥㔹㍡㄰搵㌲㕡㌶㤱㠹㐵挳攱㐰㈴愳㐷ㄲ愱㑣㌸㤸㑡挶㐳㠹㘸㌸ㅡ㡤挵晤㜲㤵ㄸ㘵搴ㄲ㉤摣㙥㕡㔰换捣晤搰捡㔱㈶戸㐴㐵敢敡㙡收㤰攰㥦昷ㅥ搰摡㔰㝦摤摡㠶㙣㙤㤶慢ㅣ晤攵㜵挳㔸㔹㘲㤲愱㝦㈳挵㐷ㄲ挴攸挰挳慡㘳愱㠸㐷昴㤶摡ㄷ㤵敤戲㝣㔱戹㝤晢㥡ㅦ㝥挹㘲㤴㜰ㄱ挵㝢昶挶晡ㅦ㌷搹攵搹攸捡敦㔰㔸㠶㠷戲ㄶ攷戴晤挲愱㜴戱㔰㉡㘴换㕤晤㔸㌳敤攲て改戲㜸㑥敦昶㥥〹㡢慥㜵昲挴㕡昲摣㘶㘸㌵㝦摡攲㍢㌶㕦㔸㤳㤷慤昱㤶昸㝢㐲搶愶戶戶戲ㅡ㍥扤换㘳㑦〰攷扦ㄷㄲㄶ㔶㡦㐷挵㘳㥡晤昷㈱㡦㤴㐷㌹〱搴攸扡㐴㉡ㄵ捥愶搳搱㔴㈶愶㐵㔲㌱㍤㤱㑥㘵挳戱戰ㄶち㐴〳㤹㜸㌸愰㥣㘸慢㐶㔲搹㤴ㄶづ㈶㠳㠹㙣㈲ㄲ㑢攸愹㔸㈸ㅤ〹㐴攳㕡㍡㤱㑥愶㐲ㄱ㍦㤷㙤㘸㕥㍤〹㔴㍤ㄹ挴晦㠰挵㍡㠵慣昵㘴㍤㘸戱㙣㉤敦㐳㘰㙤敥㤲ち捦㐷愴㐴㕡㘴㠴摥搲摡㕡ㄷ㐰慥㕢㡡攱㉡㘳愹㡢㘷慤㤰㝡㑦〲捣戵㔱㘷昷㐲㘸㤵愳ㄷ㔹㤸㡦戸敡㘹㍣㤵搳㐱㝣晥㥦㐰㠵㍣攵っ㘴挷昵捣ㅥ愸摥㍢㐷㌹ㄳ散づ戰㘵㙣㘴㈹㝥㘱愸㥣〵捥㔸㜰ㅣ慢戹晥㠷㑤㉢敡搹㄰捡つ㘶攴㔶㌳攲㔱昰搹〶昵敢攰㌳㈱晦ㅥ〷攵昵㈰㑡㌸ㄱ㝡㈱〴ㅥ㤵慥㐵㉦ㄲ挷㠱㐳㑦慡昶㠴㈷㔰㐰㝡挲㌷愱〷㑦攰捡っ㑢㈸攷㠲ㅡ㥥㄰㡢㈷搲改㐸㐲ぢ改搹㘸㈴㥡つ愴戴㑣㈰ㅡ㑢㘴挲戱㔸㈲㤴っ㈵㤵昳㙣㔵㍤ㄳ㡡愷〲搱㜴㈴ㅡ㑡攱㝡㑦㈵㌳㘹㉤ㅡ捡㐴㠲愹㔸㔴㡦〴㔲㝥慥昹搰扣㝡㍥愸㝡〱㠸晦㈹㡢㔵昱㠴愷㉤㤶慤㈵㥥〱㡢摥㈰㔶攰ㄴ搸㔳ㄲ昱㑢㘹攵摢㈰㍥晦戳㄰㑡ㅥㄱ㔷㠹慦㑡㐸晤捦㔹晣㉢挸㥡捡扡㍦て攲晤ㄹ昸戵扤敤㔸㥦㜶慣㌱㈰㐸攱昱㍢ㄶ㝥愴摦㡣换ㅥ㌴愲つ㘳ㅢ愴挵㠸㐰㤶挹摡ㄶ㘲㔷㉤㐶ㅣ㜸㤳㤷㡣㍣㠵㈳㡥敡挲㤹搵㘲㔰敤昱收戹挹换㘴敢㈲㘱㍥敦搱攸慤捤慢〵㕤攲㜲㕤ㄹ㡢挵㍦㠷㤰㜲昵㙡昴㈳ㅦ㈱搹㉤摥㕦㠰戵昹㠱㔴㤶ㅦ㡦昱搱摣㙡㡦㡢昶㔳㠷ㄱ㔳摥㡣㌷㈴慥㐱慤攲〵慢つ搷㌲〷㘳ち晥挴㑢㐸挹敢敥㜰㥣愸㜵摤㈹搷㐳愵攱㤰㉥づ㠵㙡晤挵昸㙢㔸㤲ㄷ攳㡤㈸㡣㡢㤱〱㌹ㅥ晥㤷慤挴㉢㔶㠲㔱㌸ㅥ㥤㡣㥢昱㤲㘶㔳㍥搳挳晦㉡㉣扢㕤㔱慦㔹晣㕢搰㑡戹捦㤱摣昱㐸挸昸ㄹ㥡愰摥㘶愲挳㈶ち挶捦㈴㍡㡢ㅤ攸㔴㐶愵㠵慥㐰扣㠹㐲ㄲ㠸㍢っ㈰摥㐲ㅥ㈹㡦㜲㈷愸㌱㉡㠵戵㐰㌸慥㐷㈳昱㐰㈴ㄱ㐹挶㈳㥡慥㘵㠲戱㘰㈰㤵挸攸㠱㜴㌴愶摣㘵慢愶挲㕡㈶ㅢ捡攲㜶㠴㈹㐸㍡㤰搰〲搹㘰㌶ㄴ㑡愷㐲搹㜸㉣ㄱ㑦晡ㄹ㡢愳㜹昵㙥㔰昵ㅥ㄰㍦㐳㜰㤲㔵ㄹ㤵摥戱㔸㔴㤰慡㠲ㄱ㌷㌹㉡昵攰㌴散㔱改㐷㤴晦ㄸ挴攷㝦ㄷち㙥ㄸ扥㘷昱ㅦ愱㉥㝦㘹㈰昷㙤昲扦て㍥㍥ㅥ攵㜱昰㡤ㄳ搵㈳戸㤱愶㤳戱㠴愶愷㈲㘹摣㕦㔳㤹㐸㈴ㄳつ㘱㝢㌰散〴ㄵ〸晢㘵挸㡥ㄶ㥥㐰ㄹ晦㕦㑤ぢ敡㤳捣晤捤捡㔱㈶㘴搸㡤㥡㑦㌱㠷㠴晣晢〰㔴昶㔰搴戵㠷挲慥㍤昴㑦ㄴ㤲㍤昴っ㑣挱㔵㍦㐴ㅥ㈹㡦昲㉣愸搱昰㠸㤶㑣敡挹㜰㈶㡢戶㐷戲㕡㔶挳戴〱扤ㄳ㑤㐴戰ぢ㑣㕣㡢㉡捦搹慡〱摣㔰搲攸㄰つ晤ㄹ㐹敡愱㘴㍡ㅢ㑣敢昱愴慥㠷攲挱㐸㈸敤晦挸㌴慦㍥㡦㌲敡捦㐰晣㡣摣攱ㅢ㙦搶㤲戵㥥慣㑦㉣ㄶㄵ愴慡㘰愰㑥昶搰扥捥ㅥ㝡㤱昲㤷㐰㝣㝥摡㜰敢㈱㠶敦㈴晦ㄵ敡捥㘵㐵㜳㠸㔸㌳戲戰改㔱㕦㌵ㄳ捣〸㑥攵㈵㠶扢戹㘲戸慢㉢㠶ちち㐹っ晦㠰〴㌰㙣挵ㄷ㍥ㅥ攵つ㔰〳㐳摣㍥愳昱戰㤶挰慥㌹愱㐸㍣ㅡ㑢㘱扦捣㔰㌴ㄵ㑤㐵戴㌰㘶㘶〹攵㑤㕢㔵㑢挷戴㤰ㄶ㡡挵㤲ㅡ㈶㙣㠹〰昶攰㡣㙡愱㑣㉣愸㘵㤳攱㘴㈰攴㙦㌳捤慢㙦㈱愱扥つ攲㔷㉤搶ㅦ挹㝡㠷㉣㥦挵愲㠲㔴ㄵ㘳㤰㤲ㄸ㡥㜷㘲昸㉥攵敦㠱昸晣㘳㐱摤㌰散戴昸㝦愳敥㐲愲搶㐷戴挶㈱㉢㌱晣㠷㤹㤰ㄸ㡥㐷㐶㘲愸扡㘲搸敡㡡攱昶㈸㈴㌱晣〸〹㘰挸昰ㅣ㍥ㅥ攵㘳㔰ㄳ挳㐰㌲㠰㠹㑡㌰ㄱ搰㈲ㄱ㕤ぢ㈵㤳改㤰㥥㐸挴㌲昱㘰㍣づㅦ㔵㍥戱㔵㔳㈹㍤㤵㠸㠷搳㈹㑣㔶㈲ㄸ㉦㔲昱㘰㌲㥥挴愵ㄶ挹㘴昵㜰㈸攳㥦㘸㥡㔷㌷㈲愱晥ぢ挴捦㜸ㅦ㍥㑥㍦摣挱㘲㔱㐱慡㡡㥤㤱㤲ㄸ㙥晣挴㌱㔲戴〰㌵㤵扢㥥晡晣扢㐰挱つ挳㕤㉤㍥㌷㜶㤵㝢㝢挹㕤扥晣㤳挰㈷㙣㑡〷昸挶㠹㘲捡ㅤ㑥㘶㈳挹㔴㠲㔷㔱㌰㡥搳㡥挶挲改㑣㐴㑢挴戳㕡㔲昳敦㘶㤶㔱挷愰㡣扦换捡㡤㘵㑥㠶〶㜹ㅡ㔲挶㘰愰戴敥慦㔸て敢㐱㍤ㄱぢ㐴愲㠱㐸㈴ㄸ捡愶挲㤹㜰㌲㤲づ敢㕡㌲ㄲ㠹挷搳晥㍤㉤㝢攳㘸㙦戲㤵摢㡥戹㈹㔶㑥捡昶戲慣㙦㕦戱ㅥ㡡㐷攰扦ㄱ㍤㥢㐹㐶㘲㤹㈰昶㍥㑣〵㘲搱㜴㉣㡢挱㉥ㅥ㡥昸昷戶㉣㑣愰扤㝤慣摣㐴收昶戵㜲㤴〹ㄹㅢ攴㤹散挰ㅣㄲ昲敦ぢ搰㤱摥昵ㄶ㍡挰扡㑢㔷敥㐳㙦㠰㕢㝦㐳㥥㡥㐲搲扢㜶㠱㈹㜸搷ㄷ㤱挷挷愳散㡡扣〹㝡㐶㡦㐷攰㕢搱㠰㥥挶㘵ㄷ〵㈴〰㈳ㄴ㡦㠷ㄳ㤹㔰㉣ㅢ㔳㈶搹慡愹㘸㈰㥣搶㘳ㄸ摣戲㠱㐸㔶て㘲㌰っ㘱㌶㡤挷愵㔰㉣ㄹ㡢挶晤〱搳扣扡ㅢ捡愸㕤㈰晥愰挵慡㡣㜲㈱㡢㘵㙢〹㐶ㄳㅦ挲㘹㡡摦㌸扤㙢㉦㕡搹ㅢ挴攷㡦㐱〱〹㡦㝡〶ㄲ㡥搹㌱㘳㡣㤲㍦㤵扡晣㐵㡡摣昹㑢挸戰㈱㜳搳挱户㌱㥣〱㙤㠹攱昳慥ㄸ㍥敢㡡攱㝥㈸㈴㌱っ挱ㄴ㌰㥣㠹㍣㍥ㅥ㈵㡣扣㠱㘱㌶ㅥ搱㘳搸摡㉥ㄲづ㠷㈲㌱摣散昴っ㜶〳㑥㘶㜰㤷㠸㈷挲㈹㕤㠹㔴㔴昱ㅣㄱづ改㤱㔰〰㌷ㄵ愰㥥攲㤰㤸㤲㐳㕥㌶〰㍣晤晦㘱㥡㔷愳㈸愳挶㐰晣晢㕢慣ち㠶戳㉣ㄶㄵ愴慡攸〱㑢㘲昸㤸ㄳ挳晤㈸㥦〹攲昳昷㐲〱㠹㍡っ攷㔸晣㙥敡昲〷㉤㜲晦㌲㌱て㝣㐲愷昶㠲㙦㘳戸〰㕣㠹攱晤慥ㄸ摥敢㡡攱〱㈸㈴㌱㥣て㔳挰㤰昱㐲㝣㍣捡〲攴つっ戵㉣㍣㉢ㅡ换㠴昴㔸㌸㤲挲㔶㘷扡㤶㐸㈶㌳搸㌴㔲㑢〵昴㤴愶ㅣ㘰慢㠶㠲搹㔸㌰ㄴ搵搳㠹㔸㍡㠲〷戵㔴㈲ㄹ㡢攸㔱摣愰㌳搸〰㈹㤵昴㌳ㄲ㐹昳敡㠱㈸愳昶㠱昸ㄷ㕡慣ち㠶㡢㉣㤶慤㈵づ〲㑢㘲㜸慢ㄳ挳愵戴搲て攲昳㉦㠵〲ㄲ㜵ㄸ昶㕢晣㐳愸换摦挳挸㕤搸晣换挰㈷㜴捡攱攰ㅢ㈷ㅡ挶晤㉣㠰㥤摣㔲昱㜰っ㔳㠳㘸㔲捦挶愳挱㐰㔴㡦㠷㄰㠸㠸㘶晤㌲㘰㐹ぢ㐷愰㡣㝦戹㘹㐱㍤㤲㌹ㄹ慢戴㘵㠷㕡搶㡦戶慤愷昵㐰㉡ㄵ㡢㐵㠱㈳收㤴㠱㑣㈲㤳搰㠲改㐴㈲㡡ㅡ㤳ㄱ㍤敥㤷挱㑣㕡ㄸ愰㍤㠶㉦㘵ㅦㅦ挳摣ㄱ㔶㑥捡㡥戴慣愷㙣敢㠱戸㥥つ㈴ㄳ愹ㄸ收㙥㤱㐰㍡㤵㐸攸㤱㘰㈴㡣〷攵㘰㉡㥥㑣〶晤㐷㔹ㄶ搲戴㜷戴㤵换㌰㌷㘰攵愴散ㄸ换㝡搶戶㡥㈰㡤ㄶ挴㔵〰㘰㔲㤱㔰㌰㥥ち挶㌲搹㜴㈶㤸づ㠶㌴っ搲㈱扦っ㠲戲敤㉢㘸㡦㘱㑦搹昶㐱收搲㔶㡥㌲愱㕢戹㤵捣愱〸扥昰散つ慥昴摤ぢ㕤㝤昷㝣㔷摦ㅤ㐴㈱改扢㜹搸㠰敦づ㈱㡦㡦㐷㈹㈰㙦㜴㘹〲昳挴㙣㤶㙥㥡㐸攲㑥ㅢ㑣愶㠲㤹愴ㅥ挹挴㌰ぢ㡣㘴㌲㔱㘵㔵㐵ㄵ戳挸㘸㈶㠰戸㐳㕡挷㝤㈲㥥っ〷昱ㅤ㐴㌰㈲㥣㑥愷㘳扡㝦愵㘹㕥㍤づ㘵搴㈲㠸㥦㜱㑦搶愸㔶㘶㌹㡣㠲㑡ㄶㄵ愴慡㈸㈰晦㄰㑥㔵㥣敤昴摤戵㤴慦〳昱昹㔷㐱〱㠹㍡摦㍤捥攲㥦㐴摤慢愸㜱㈵㠸户〴扥敢㕢㌶戵ㅢ散㍡昷敦收㘳摣㠴摣㠲ㄲ㘲㐲㜲㜷昱㙥㝢㉢昱㜱㔶慣㘸慡戵㥢摡㤴ち挷㝡㠱捤㉡戶戸㘸㤷挳ㅥ㐳㠸つ㐲㌰㤵㝢慦㑤愸攴ㅣ敦㌸敦㕣攱攲㥤㐵扣㑤愵㘷㉣㡢㈵扣〷摣搲搴㉣㕣㜷㝥戳昶㔲慥散挶捥敤搲㔱搷㥣晣㐸㙥㜷㥣捡捥㉥扦ㅦ㥡㍤㔴㤶扦㍥昸ㅣ攴㐲㉤〲㈵攵㔴㈰攷攵㉥㜷ㄱ敦挹㐰㝦换敢愲㡢㔶攲慡慣㤹㠷㑦晤ちっ㡢㌲慡愰㔹戲晣慢㤱㤱敥㜸ㅡ㐴㘳㥡扤㡣㠰捥㘸晣慥愹㈳ㅣ㌷ㄵ慦㘵㔵敤㐷㌶〷晢㡢慤㐳㜱晣摥㕢㕦㘷扣㌸摥搲昴愵慤戳挵㠸っ㕦挶攳㥦昷〴㌴昶摦戰㔳つ㠶㘵㔵㍤㠳㔸㥣㠴昶搲㌱㠵㝡〲愸㜲㤶〱晣㥣挹㜱敦ㅡ㔴㕡晢㑡㡦っ㠸㤹㥤捣㌷搷改㌲搸㔲㙤㐱愶扡ち攲つ㐳挰晢慢慣攳㘴扢㡥ㄳ㔹挷搷敤㍡㐴〹㜵戰ㅥ戰愱㝣づ㤵㜹㍦㈱㡢攵挵㝡㌳㐳㜹攷㘹愰っ昴搴㐴㌶摥摦ㅦ㍣ㅥ戳㈴昵戴㤹摦晥㔹㥤愷㕢㈵㡥ㄲ扢㥦搷敤㝤昵㤴摡敤ち㘴㠹㙦ㅥ㘱㤴挰户㌸ㅢ㈵昶〶户㜶〷愰㍣㕡攴扡敤㐰捥ㄴ搴㙥㠳攴㘷㈸㔶晡搵〵㌸㤳㌱捤攲㥢挸搳户挴戱㈸挱づ㘵㍦愸ㄷ昱㤴捦〷摢攸㠳㜳㤱㔲㉥〶て捥㍦㝦㜲㕣慣㠰㥥〵㠶㑦扤㤴捡ㄷ搸捡攷㔱昹戲㡡㜲摡㔴〶ㅢ㘰㝥〷㠲捥㑢㤱摥㌲挸扥㙤㤵㘸〴搹㠶慢收摣ㄵ㝥㝢㘰㤶昵㉤慥㐰〹㌷挸㡥㐶㜳㕣㈱㍢捡ㄴ搴㙥㥡攴扦ㅡ㤶摡㠸捡㌵㘸扢㝡㉤挹㜵㈴搷㤳摣〰〲ㄸ慦㠱づ㥤㑤扤ㄱ㜹ㅥ捣昸慦〵㔷㠲㝤㤳愱㜵㈳昲ㄲ散㠳㔱㤷つ昶捤㄰ち〶愹㉡捤晤㌳㑡ㅢㅢ㑢㉣㘹搴摣挵愶愰㜶㘳〹晦㙤㔶愵户ㅢ㤵摥㘱㔵扡搰㔹改ㅤ慣㤴㜱㈴愳㠷ㄹ戰㔲敥〲て㍤㝣㈰㝡㜸〱㜴㉢㔷挰㍤㔴㘶㌸挹㔰扥㡢捡昷㔵㤴攷㤸捡攰愰㠷ㅦ挰㔷攷㡦愰戲㘵㍤晣㘳慢㐴愳ㅥ㝥晥敡搷㑦昹捤㥡搴㉣敢㕢㍣㠲ㄲㄵ挸敥户㈱㥢㘵㈲㔳户㌷搸晥愶愰㙥ㅢ㡡㈷㘰挹㌸戵挷㤱㔲ㅥ㌱㑥つ挳扣搸て㐵慣㌱ㄹ㕢㠰㐱㈰㥥㠴㡡挵昲㍦㠵㡣散攱挷㈱㠲ㅦ㍣㠳扣散攱㈴ち摡㍤晣㈴换㍤て㤱㔱挹戳㐸㈹㑦ㄹ㤵㉣〰搸㔱攸㔶挰摥㐰攵㥦搹捡捦㔱昹㤹㡡㜲搰㔴〶〷㘰㍦㠷慦㑥㠶㠹戶っ㙣挶㤴㘴㠹㐶㘰晦昵敦〷ㅣ戶攸愱㘳㘶㔹摦攲ㄵ㤴㜰〳㝢ㅡ㥡攳㝡㌹㑤㌵〵戵㝢㕢昸㕦㠵㈵〹搹慦搰㜶㐰昶〷攴㈵㘴晢愲㠴つ搹㡢㄰㡡户㈰㌲㈰㝢〳㈹攵搷攰挱㍦㝢〱搹ㄴㄳ〵戰㠱挲换㔴㘶㈰挸㔰㘶戰㐹昹㙤㐵㜹㜷㔳ㄹㅣ㈸扦㑡㘵㑥戱慣ㄱ㑣扣㘳㘶昰攵改㝣ㄷ㜴换挰㝣捦㉡搱〸㑣㤸挵㙤攰昰㔹搶户昸ㅢ㑡戸㠱戹㡢㠹㔹㥤攷敥㙣ち㙡昷挸昰晦〳㤶㈴㤸㙦攲慣〰收㐷挸㑢㌰㜷㐴〹ㅢ捣户㜹捡ㅢ㈱㌲昰昹ㄸ㈹攵ㅤ昰〰收㍣㠰㌹挱挴〷㙣攰昳㘷㉡晦换㔶晥㠴捡敦㔶㤴挷㤹捡攰㐰昹㝤㝣㜵戶㔰㡡散收摦〱ㄹ㑢ㅡ搵晦摡㕦戸㝡搵捣昴搱戳慣㙦挱戰㤲ㅢ㘴ㅤ㈶㌲㜵㤰戵㥢㠲扡ㅤ㌵ㄸ㌸㌲㜰攸㐰㑡昹㠰㑤㤱㜳㍡搱㠶㈲搶㤵敤㔳㍦㠴㐰㡣〵戱㔸㠲㐱㈱愳㈴挳㑤捡挷㈰㘶挹㤶慡㤲ㅢ㈱㄰摢㠱搸㈵ㄹ昰㌱㑡㌲㤴愴㜰ㄶ㘱㤶昴㔴㤵攴㡦㈲挵㐴㐷㐹晦づ挸挸づ挶て昷搸挱扢㈰㉦㍢㜸攳挷㡥づ挶收戰ㅥ戱ㅢ㐴㐶㈵っ晢㈸ち㜸愸㘴㉥㍡昸㐳攸㕡摥敥㔳摢愸摣㘵㉢㌳昰愳昸㉡捡晦㘳㉡ㅢ摥搰〱㐱攷㕥㔰搹戲づ㘶㌸㘷搴づ挶㍢搴ㅢ㌶扣㝦攴㉣敢㕢㌰戲攳搶挱敦愳㌹慥〳捣㝢愶愰㜶搳て晦㜴㔸㐲慢昱晦㐲㠱〲戲㄰昲ㄲ戲晦㐶〹晢㥡搸ㅥ㐲挱攰㡢〱ㄹ愳㍣捡㐴昰〰搹〱㠰散㡦㔵㈸散㐰攵㤸慤捣㌸㡦戲㔳㐵昹つ㔳ㄹ㙣㕣ㄳ扢㐰搰戹ㅦ搲㕢〶ㄹ愳㌷愳㐲愶摦㜱捥㑤昷㕣愴捤戲扥〵〳㌹㙥㤰扤㙡㈲㔳㜷㑤晣捥ㄴ搴㙥ㄱ攲敦㠵㈵戴ㅡ摢〸㠱〲戲昹挸㑢挸㕥㐱〹ㅢ戲挹㄰ち㐶㔱っ挸ㄸ搴㔱昶〲て㤰昵〱戲㤷慡㔰搸㠷捡㝤戶昲〱㔴晥㝣㐵昹㤷愶戲攱㘵搳㈰攸㕣ち㤵㉤㠳㡣挱㥡㔱㈱㡢づ㙣㍦㝥㔶㈶㍤换晡ㄶ㡣摢戸㐱昶㥣㠹㑣ㅤ㘴捦㥡㠲扡つ㐵ㄸ戵㌱㜰㘰捣㐷〹ㅢ愷挶㌹挳〶ㄴ戱慥㝣㥦ㅡ㈵づ㐷㐲挵㘲〹㐶㕤㡣㤲㡣攷㈸昱㑡挹㈷慢㑡㈶㔹昲ㄸ㘷㐹㐶㔴㡣㤲㡣搵㈸㌳㉡㈵ㅦ慤㉡㌹㤳㈵㌳捥㤲㡣㤶ㄸ㈵戳㉣戹㝦愵攴㐳㔵㈵扢㔹㜲搰㔱搲扦ㄲㄹ㌰㍤敡㙣㔰戸㐶ㅥ㜹改ㅡて愲愰敤ㅡ扤㉣挷㔰㠶㔱〹㘳㈶捡㕣昰攴㈸ㄷㄷ昷㐲户㌲挳㤹㑦攵愲慤捣愸㠹㜲㐰㐵昹㑥㔳ㄹ㙣㕣㑤㝤㄰㜴慥㐵㝡换㕣㠳戱㤰㔱㕤〳挶㜱ㅣ㌶㑢㝥攱㕢㌰㉣攲收ㅡ户愱㌹慥〳搰慤愶愰㙥㙢ㄴ㍥捤㡦ㄶ㔱㠰搸搳㥡ㅢ搰昸ㅦ攸戵攵〶㠶昵晣㡡昲愰晤㥦收戵捡㉤愴搵愵㌸㙦㕥ㅣ㍣扣愷愱挸愶昶ㅦ㜱散戴捥ㅦㅦ㝡戳㝣㜵慣㍤㙢戰昹摣㉥㝦攰㌹㉣摦扢敡挰㠶〱㐵散㜵摥㠷㕤㌱戰攵〰晥㐷㉡昳挵ㅦ散㤶挱ㅦ挰㔸㕢戲愸㌲挷挲㑡㜶㜱ㄱ㝢戴戴㘶ㄷ㤴昰㌳挶㑣ㅢ㜶㡢㉥㘳㉦搸晣戶昰㍡〹摥㠴㙢㌱愰㌲昶ㄱ㜰㝤〹㡤㙦㤷戹挶つ攴て愳愷㔷昰戰㝥捡搶挴㝤〶戶敥㘵ㄲ愵ㅦ㥤㘷扤㠲㤹挱㥢ㅢ搶扥ㄹ㉤攲㘶㌸㡤戱㠰戳摥昳㈹晢㤶扤慣ㅥっ㝤㘵㌹㐸㌳㌶㐰㤶捦㡥㈰昸㤵㉦㕦㜳㤴挴攳㍤〳㉥㔰㝢㘲㝣㈵㜰㉥捦扣㘶ㄳ昲昶㜶敢㤵㍤摡ㄷ㕦㐵㔱晡愴㝡愸改㔳㉣㈲捥戱戸㠷㌹戹っぢ搰摢㔴㥥㐲㡢戸搶戵戹㐷㐲愶戲戹慥㑤ㄵㄷ愱㍣㥢㙢ㅤ㠲ㄱ〲搹㠰〱㘷㔵っ〵㐸敥㌱㑥敥㌵攰捡昱攵ち㔴捤昱㠵㠶㝣㠲㡦摤㤲晤ㅤ㤳㍤㑥戲慦戳搸㤷㥢散㠹㤲捤㐷㜳愹㝤㤹挹㘶㄰捦㈷㙥戰搸摦㌶搹晢㤰敤户㥦搹㙦㠲㥣㈷慦㘴搱愲㑥敢㍦ㄴ敢㕡捤挸㘴愹㐹㕣㠲㔲戲敦晥ㄴ摡戱搲㜷㠳搰㔵昹挰捥愵㜸㈲攲㔳㔷㤲㔵改㍢㜱㌳㙣ㄲ㤰㠳㉦戹㙦㤶㈷㜲㔴户戸摤慡㘸ㄸ㥡敥㡥㜲扥㔵㤹挷改㈸㜹㕡㙥㡣㍣㥦敡慢㤰攷㤳扢挴昸㌸ㄴ㘴晢㘴搷㍦㘰㜱㡢㑥㉥㥦㙥愵㙥挹攴捡搳㜹ㅣ㕣㠷㐳㝣捤戵㔹慢㐷㙦搶㤳戰㔱搵慣つ㔶㔵敢㥣つ攰挳慣㙣挰昱㑥㉥ㅦㄳㅤつ㌸捤戵〱㈷㡤摥〰㍥㑤㔶㌵攰㘵慢慡昵捥慡昸㘸㈸ㅢ㜰慡㤳晢㘶㜵〳㑥㜲㙤挰㘹愳㌷攰敤摡〶晣搹慡敡㑣㘷㔵㝣㥣㤲つ㌸换挹攵㤳㠸攴㥥㙤㜲㘵挷昰㈹㐳㜲扦敡攴昲〹㐲㜲扦收攴昲攱挱㠱㘱挹昵ㄴ捥㠱搲㈸扥挵㘷㡣㉡っ摢挰㤰㔵㥤㡢㠴敤㕢㝣㘰㤰摣昳㥣㕣㑥挵ㅤつㄸ㜶㙤挰㠵㔰ㅡ愵〱㥣戱㔷㌵㠰戳㜲㔹搵挵㐸搸つ攰昴㕢㜲㉦㜱㜲㌹戱㘵〳㤴㑢㤱㜰扦攲㜴搷㐶㕤〶晤㔱ㅡ挵㌹㜱㔵愳昶〱㐳㔶㝦〵ㄲ㜶愳㌸挱㤵摣㉢㥤㕣捥つ㈵昷㉡㤳㉢㍢㤶昳㍥挹晤慥㤳换㌹㥤攴㕥敤攴㜲扥㈶戹搷㌸戹㥣慡挹㤳扤ㄶ〹昷㤳㍤摣昵㘴慦㠷扥㜲〳㐸挳晢㤰攸㠵戴敡㠴攷㠳㈱㥢㜰ㄳㄲ昶〹㜳摡㈶戹摦㜳㜰㍢㌹愹㘱㘴㤴攱㔴㡦㤷㜷扤捤扥㈵戳搸㔶扥ㄴ㜹㌳敡改攴扤㑦㔶つ㈷昰㜴昲㥥㘷攷〴敦㘷㙣㡣㝡ぢ㐸㈷㙦㔲戶慣㤳㌷㈷㍢㈷〶㤱㤳㥡摦㈷㥢攳㍣㘵敡慤㘶㠲ㄹ挱㌱㕡敡摣㠶㐴㈷〷㕥扢㝣㈷〷摣㑡㡥〳慤捣愱㤸㐷㜰㄰㤵攵㝥㠰㐴㈷㐷挶㡡㈶㐷㐴㍢㈷㌸摡㐹捤摢愹挹㈱捣㤶㜵㜲攸戲㜳攲㌴㑢昳㠷搴攴㔸㘳换㍡捦慡捡㜱㙣㤱㌲戶愵㤳㘳㑡㈵挷戱挴捥〹㡥ㄳ戲昶㍢㤰攸攴挵㕦戱㜹㥥㌳㈷㉥戴㌴敦愴㈶慦搲㡡㈶慦㑥㍢㈷㜸㤵㐹㥢㜷㔱㤳㤷㡥㉤敢攴㈵㔳挹昱㔲㤱㌹搹㑥㕥㈲㤵ㅣ㉦㡤㑡㡥㤷㠴㥤ㄳ㜴㙤㔹挳摤㐸㜴搲㔷愵㑣㝡〳㝤搴捥〹扡ぢ㜳㜶㉣㥦㌵〹扡㐶㍤㔷扡〱㜵敦㠵㤸捥㡦㉦㡦㥦敥挰㠴㝡ㅦ㈸㥥㤹攸〸昵㘵搹捤昵㕣㜶愹攴㍥㠰㠴㜵〸㜶㕦扤㉥㍢愰㥥㑢戰敢戹〴戶㥥㑢㌰㈴搷㔹㥢㥦㈷㠳て摥づ〵㔵ㅦ〲ㄹ搳㈴㜸㉥㜲㑥戵㍦㠶づ㑥捣戸ㄳ㥦晡㌰戸㝥慢戰㤷晡愳散攲㔷㤹㘴㜳〰㔰㜳摣㥦㠴搳㙤㕦㡥ぢ戱㜲㜱㔷挹㜱㍦戵晣㌸㜳㙦㠹愹戶捥㜶㌶挷搶ㅤ㙢戳㘴㤹ㅤ㡤摤㈰昹扦㉦㔱㘵㙡挵攸㠴㕡㠹搴㐷㕢昱昱㜸昶㘸扣ㄴ㙡㌵㤰㡢㘲㙤㘲戳ㄵ摢㡣㉤昱ㅦ㤱收〱戰㙡愷㔸㥦㄰㐴㔴㐲晢愸搹〶愱摡㈹㤶ㄱ㠲戰㑡㙦㝤っ〹㉦㡢㙦㐶攵散挸慤ㅣ㈲ㅦ㐷つ㠲㙤㘰㔵敡ㄳ捣戱㘶改ㅡ㑦㈲挱㠳㕦㐲㉡㈲愱晥搴攴㔲㈲㘴〱㜲㥦㌲ぢ戱愰㥦〵愹㌵愶挵㙦㘹晢愹㐰㥥晡㌴㈸搶戵昹㌵捡㍤愰㝡ㅢㄸ扥㐰㍥㈶㘷散㘸㈶扤〵晦㔱ㅢ扢愸摥㝦戶㈳㝢㙡㤵慡捦㘰㤱㜶ㅡ㐹摢㤱摡㑤ㄱ㍤㙦㑢扤愸ㄵ㈷挰㍦摣㌸㈷㡤敥㐸㠶ㄳ㙤㥥㤶改㐱ㅢ㘰搸挷戰扡㔰㉢㐹㤹敦㘴㥥㈸㉢搶㕥㌶敤晦て戲㙢戹挴</t>
  </si>
  <si>
    <t>Příklad ukazuje, jakým způsobem může uplatnění ztráty minulých období v daňovém základě ovlivnit hodnotu podniku.</t>
  </si>
  <si>
    <t>EBIT: Bodové odhady</t>
  </si>
  <si>
    <r>
      <t xml:space="preserve">Příklad 9.4 – Přesun daňové ztráty do budoucích let a </t>
    </r>
    <r>
      <rPr>
        <b/>
        <i/>
        <sz val="11"/>
        <color theme="1"/>
        <rFont val="Calibri"/>
        <family val="2"/>
        <charset val="238"/>
        <scheme val="minor"/>
      </rPr>
      <t>NPV-at-Risk</t>
    </r>
  </si>
  <si>
    <t>Růst</t>
  </si>
  <si>
    <t>Diskontní sazba</t>
  </si>
  <si>
    <t>Meziroční korelace</t>
  </si>
</sst>
</file>

<file path=xl/styles.xml><?xml version="1.0" encoding="utf-8"?>
<styleSheet xmlns="http://schemas.openxmlformats.org/spreadsheetml/2006/main">
  <fonts count="6">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i/>
      <sz val="11"/>
      <color theme="1"/>
      <name val="Calibri"/>
      <family val="2"/>
      <charset val="238"/>
      <scheme val="minor"/>
    </font>
    <font>
      <vertAlign val="superscript"/>
      <sz val="11"/>
      <color theme="1"/>
      <name val="Calibri"/>
      <family val="2"/>
      <charset val="238"/>
      <scheme val="minor"/>
    </font>
    <font>
      <b/>
      <i/>
      <sz val="11"/>
      <color theme="1"/>
      <name val="Calibri"/>
      <family val="2"/>
      <charset val="238"/>
      <scheme val="minor"/>
    </font>
  </fonts>
  <fills count="5">
    <fill>
      <patternFill patternType="none"/>
    </fill>
    <fill>
      <patternFill patternType="gray125"/>
    </fill>
    <fill>
      <patternFill patternType="solid">
        <fgColor rgb="FF00FF00"/>
        <bgColor indexed="64"/>
      </patternFill>
    </fill>
    <fill>
      <patternFill patternType="solid">
        <fgColor rgb="FF00FFFF"/>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2">
    <xf numFmtId="0" fontId="0" fillId="0" borderId="0"/>
    <xf numFmtId="9" fontId="1" fillId="0" borderId="0" applyFont="0" applyFill="0" applyBorder="0" applyAlignment="0" applyProtection="0"/>
  </cellStyleXfs>
  <cellXfs count="50">
    <xf numFmtId="0" fontId="0" fillId="0" borderId="0" xfId="0"/>
    <xf numFmtId="1" fontId="0" fillId="0" borderId="0" xfId="0" applyNumberFormat="1"/>
    <xf numFmtId="0" fontId="2" fillId="0" borderId="0" xfId="0" applyFont="1"/>
    <xf numFmtId="0" fontId="0" fillId="0" borderId="0" xfId="0" quotePrefix="1"/>
    <xf numFmtId="0" fontId="0" fillId="0" borderId="0" xfId="0" applyFill="1"/>
    <xf numFmtId="1" fontId="0" fillId="0" borderId="1" xfId="0" applyNumberFormat="1" applyBorder="1"/>
    <xf numFmtId="9" fontId="0" fillId="0" borderId="1" xfId="1" applyFont="1" applyBorder="1"/>
    <xf numFmtId="1" fontId="0" fillId="0" borderId="3" xfId="0" applyNumberFormat="1" applyBorder="1"/>
    <xf numFmtId="1" fontId="0" fillId="0" borderId="6" xfId="0" applyNumberFormat="1" applyBorder="1"/>
    <xf numFmtId="1" fontId="0" fillId="0" borderId="7" xfId="0" applyNumberFormat="1" applyBorder="1"/>
    <xf numFmtId="9" fontId="0" fillId="0" borderId="6" xfId="1" applyFont="1" applyBorder="1"/>
    <xf numFmtId="9" fontId="0" fillId="0" borderId="7" xfId="1" applyFont="1" applyBorder="1"/>
    <xf numFmtId="1" fontId="0" fillId="0" borderId="8" xfId="0" applyNumberFormat="1" applyBorder="1"/>
    <xf numFmtId="1" fontId="0" fillId="0" borderId="9" xfId="0" applyNumberFormat="1" applyBorder="1"/>
    <xf numFmtId="1" fontId="0" fillId="0" borderId="10" xfId="0" applyNumberFormat="1" applyBorder="1"/>
    <xf numFmtId="0" fontId="0" fillId="0" borderId="11" xfId="0" applyBorder="1"/>
    <xf numFmtId="1" fontId="0" fillId="0" borderId="12" xfId="0" applyNumberFormat="1" applyBorder="1"/>
    <xf numFmtId="0" fontId="0" fillId="0" borderId="12" xfId="0" applyBorder="1"/>
    <xf numFmtId="0" fontId="0" fillId="0" borderId="13" xfId="0" applyBorder="1"/>
    <xf numFmtId="0" fontId="0" fillId="0" borderId="14" xfId="0" applyBorder="1"/>
    <xf numFmtId="0" fontId="0" fillId="0" borderId="2" xfId="0" applyBorder="1"/>
    <xf numFmtId="1" fontId="0" fillId="2" borderId="17" xfId="0" applyNumberFormat="1" applyFill="1" applyBorder="1"/>
    <xf numFmtId="1" fontId="0" fillId="0" borderId="4" xfId="0" applyNumberFormat="1" applyBorder="1"/>
    <xf numFmtId="1" fontId="0" fillId="0" borderId="5" xfId="0" applyNumberFormat="1" applyBorder="1"/>
    <xf numFmtId="1" fontId="0" fillId="2" borderId="18" xfId="0" applyNumberFormat="1" applyFill="1" applyBorder="1"/>
    <xf numFmtId="1" fontId="0" fillId="0" borderId="19" xfId="0" applyNumberFormat="1" applyBorder="1"/>
    <xf numFmtId="1" fontId="0" fillId="0" borderId="20" xfId="0" applyNumberFormat="1" applyBorder="1"/>
    <xf numFmtId="1" fontId="0" fillId="0" borderId="11" xfId="0" applyNumberFormat="1" applyBorder="1"/>
    <xf numFmtId="1" fontId="0" fillId="0" borderId="13" xfId="0" applyNumberFormat="1" applyBorder="1"/>
    <xf numFmtId="1" fontId="0" fillId="0" borderId="21" xfId="0" applyNumberFormat="1" applyBorder="1"/>
    <xf numFmtId="1" fontId="0" fillId="0" borderId="22" xfId="0" applyNumberFormat="1" applyBorder="1"/>
    <xf numFmtId="0" fontId="0" fillId="0" borderId="17" xfId="0" applyBorder="1"/>
    <xf numFmtId="0" fontId="0" fillId="0" borderId="15" xfId="0" applyBorder="1"/>
    <xf numFmtId="1" fontId="0" fillId="0" borderId="0" xfId="0" applyNumberFormat="1" applyFill="1" applyBorder="1"/>
    <xf numFmtId="1" fontId="0" fillId="2" borderId="15" xfId="0" applyNumberFormat="1" applyFill="1" applyBorder="1"/>
    <xf numFmtId="9" fontId="0" fillId="0" borderId="23" xfId="0" applyNumberFormat="1" applyBorder="1"/>
    <xf numFmtId="9" fontId="0" fillId="0" borderId="24" xfId="0" applyNumberFormat="1" applyBorder="1"/>
    <xf numFmtId="1" fontId="0" fillId="0" borderId="13" xfId="0" applyNumberFormat="1" applyFill="1" applyBorder="1"/>
    <xf numFmtId="0" fontId="3" fillId="0" borderId="2" xfId="0" applyFont="1" applyBorder="1"/>
    <xf numFmtId="1" fontId="3" fillId="0" borderId="16" xfId="0" applyNumberFormat="1" applyFont="1" applyBorder="1"/>
    <xf numFmtId="1" fontId="3" fillId="0" borderId="2" xfId="0" applyNumberFormat="1" applyFont="1" applyBorder="1"/>
    <xf numFmtId="1" fontId="3" fillId="3" borderId="16" xfId="0" applyNumberFormat="1" applyFont="1" applyFill="1" applyBorder="1"/>
    <xf numFmtId="3" fontId="0" fillId="0" borderId="6" xfId="1" applyNumberFormat="1" applyFont="1" applyBorder="1"/>
    <xf numFmtId="3" fontId="0" fillId="0" borderId="1" xfId="1" applyNumberFormat="1" applyFont="1" applyBorder="1"/>
    <xf numFmtId="3" fontId="0" fillId="0" borderId="7" xfId="1" applyNumberFormat="1" applyFont="1" applyBorder="1"/>
    <xf numFmtId="1" fontId="0" fillId="0" borderId="26" xfId="0" applyNumberFormat="1" applyFill="1" applyBorder="1"/>
    <xf numFmtId="3" fontId="0" fillId="0" borderId="5" xfId="0" applyNumberFormat="1" applyBorder="1"/>
    <xf numFmtId="1" fontId="0" fillId="0" borderId="8" xfId="0" applyNumberFormat="1" applyFill="1" applyBorder="1"/>
    <xf numFmtId="3" fontId="0" fillId="0" borderId="10" xfId="0" applyNumberFormat="1" applyBorder="1"/>
    <xf numFmtId="0" fontId="0" fillId="4" borderId="25" xfId="0" applyFill="1" applyBorder="1"/>
  </cellXfs>
  <cellStyles count="2">
    <cellStyle name="normální" xfId="0" builtinId="0"/>
    <cellStyle name="pro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List1"/>
  <dimension ref="A1:C31"/>
  <sheetViews>
    <sheetView workbookViewId="0"/>
  </sheetViews>
  <sheetFormatPr defaultRowHeight="15"/>
  <cols>
    <col min="1" max="2" width="36.7109375" customWidth="1"/>
  </cols>
  <sheetData>
    <row r="1" spans="1:3">
      <c r="A1" s="2" t="s">
        <v>0</v>
      </c>
    </row>
    <row r="3" spans="1:3">
      <c r="A3" t="s">
        <v>1</v>
      </c>
      <c r="B3" t="s">
        <v>2</v>
      </c>
      <c r="C3">
        <v>0</v>
      </c>
    </row>
    <row r="4" spans="1:3">
      <c r="A4" t="s">
        <v>3</v>
      </c>
    </row>
    <row r="5" spans="1:3">
      <c r="A5" t="s">
        <v>4</v>
      </c>
    </row>
    <row r="7" spans="1:3">
      <c r="A7" s="2" t="s">
        <v>5</v>
      </c>
      <c r="B7" t="s">
        <v>6</v>
      </c>
    </row>
    <row r="8" spans="1:3">
      <c r="B8">
        <v>2</v>
      </c>
    </row>
    <row r="10" spans="1:3">
      <c r="A10" t="s">
        <v>7</v>
      </c>
    </row>
    <row r="11" spans="1:3">
      <c r="A11" t="e">
        <f>CB_DATA_!#REF!</f>
        <v>#REF!</v>
      </c>
      <c r="B11" t="e">
        <f>'Presun danove ztraty mezi roky'!#REF!</f>
        <v>#REF!</v>
      </c>
    </row>
    <row r="13" spans="1:3">
      <c r="A13" t="s">
        <v>8</v>
      </c>
    </row>
    <row r="14" spans="1:3">
      <c r="A14" t="s">
        <v>12</v>
      </c>
      <c r="B14" t="s">
        <v>16</v>
      </c>
    </row>
    <row r="16" spans="1:3">
      <c r="A16" t="s">
        <v>9</v>
      </c>
    </row>
    <row r="19" spans="1:2">
      <c r="A19" t="s">
        <v>10</v>
      </c>
    </row>
    <row r="20" spans="1:2">
      <c r="A20">
        <v>28</v>
      </c>
      <c r="B20">
        <v>31</v>
      </c>
    </row>
    <row r="25" spans="1:2">
      <c r="A25" s="2" t="s">
        <v>11</v>
      </c>
    </row>
    <row r="26" spans="1:2">
      <c r="A26" s="3" t="s">
        <v>13</v>
      </c>
      <c r="B26" s="3" t="s">
        <v>17</v>
      </c>
    </row>
    <row r="27" spans="1:2">
      <c r="A27" t="s">
        <v>14</v>
      </c>
      <c r="B27" t="s">
        <v>29</v>
      </c>
    </row>
    <row r="28" spans="1:2">
      <c r="A28" s="3" t="s">
        <v>15</v>
      </c>
      <c r="B28" s="3" t="s">
        <v>15</v>
      </c>
    </row>
    <row r="29" spans="1:2">
      <c r="B29" s="3" t="s">
        <v>13</v>
      </c>
    </row>
    <row r="30" spans="1:2">
      <c r="B30" t="s">
        <v>18</v>
      </c>
    </row>
    <row r="31" spans="1:2">
      <c r="B31" s="3" t="s">
        <v>15</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sheetPr codeName="List3"/>
  <dimension ref="A1:A3"/>
  <sheetViews>
    <sheetView tabSelected="1" workbookViewId="0">
      <selection activeCell="A5" sqref="A5"/>
    </sheetView>
  </sheetViews>
  <sheetFormatPr defaultRowHeight="15"/>
  <sheetData>
    <row r="1" spans="1:1">
      <c r="A1" s="2" t="s">
        <v>32</v>
      </c>
    </row>
    <row r="3" spans="1:1">
      <c r="A3" t="s">
        <v>30</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sheetPr codeName="List2"/>
  <dimension ref="B1:L24"/>
  <sheetViews>
    <sheetView workbookViewId="0"/>
  </sheetViews>
  <sheetFormatPr defaultRowHeight="15"/>
  <cols>
    <col min="1" max="1" width="4.5703125" customWidth="1"/>
    <col min="2" max="2" width="21.7109375" customWidth="1"/>
    <col min="3" max="12" width="7.140625" customWidth="1"/>
    <col min="13" max="13" width="7.28515625" customWidth="1"/>
  </cols>
  <sheetData>
    <row r="1" spans="2:12" ht="15.75" thickBot="1"/>
    <row r="2" spans="2:12">
      <c r="B2" s="15" t="s">
        <v>33</v>
      </c>
      <c r="C2" s="35">
        <v>0.05</v>
      </c>
    </row>
    <row r="3" spans="2:12">
      <c r="B3" s="16" t="s">
        <v>34</v>
      </c>
      <c r="C3" s="36">
        <v>0.1</v>
      </c>
    </row>
    <row r="4" spans="2:12" ht="15.75" thickBot="1">
      <c r="B4" s="37" t="s">
        <v>35</v>
      </c>
      <c r="C4" s="49">
        <v>0</v>
      </c>
    </row>
    <row r="5" spans="2:12" ht="15.75" thickBot="1">
      <c r="B5" s="33"/>
    </row>
    <row r="6" spans="2:12" ht="15.75" thickBot="1">
      <c r="C6" s="19">
        <v>1</v>
      </c>
      <c r="D6" s="31">
        <v>2</v>
      </c>
      <c r="E6" s="31">
        <v>3</v>
      </c>
      <c r="F6" s="31">
        <v>4</v>
      </c>
      <c r="G6" s="31">
        <v>5</v>
      </c>
      <c r="H6" s="31">
        <v>6</v>
      </c>
      <c r="I6" s="31">
        <v>7</v>
      </c>
      <c r="J6" s="31">
        <v>8</v>
      </c>
      <c r="K6" s="31">
        <v>9</v>
      </c>
      <c r="L6" s="32">
        <v>10</v>
      </c>
    </row>
    <row r="7" spans="2:12">
      <c r="B7" s="15" t="s">
        <v>31</v>
      </c>
      <c r="C7" s="29">
        <v>100</v>
      </c>
      <c r="D7" s="7">
        <f t="shared" ref="D7:L7" si="0">C7*(1+$C$2)</f>
        <v>105</v>
      </c>
      <c r="E7" s="7">
        <f t="shared" si="0"/>
        <v>110.25</v>
      </c>
      <c r="F7" s="7">
        <f t="shared" si="0"/>
        <v>115.7625</v>
      </c>
      <c r="G7" s="7">
        <f t="shared" si="0"/>
        <v>121.55062500000001</v>
      </c>
      <c r="H7" s="7">
        <f t="shared" si="0"/>
        <v>127.62815625000002</v>
      </c>
      <c r="I7" s="7">
        <f t="shared" si="0"/>
        <v>134.00956406250003</v>
      </c>
      <c r="J7" s="7">
        <f t="shared" si="0"/>
        <v>140.71004226562505</v>
      </c>
      <c r="K7" s="7">
        <f t="shared" si="0"/>
        <v>147.74554437890632</v>
      </c>
      <c r="L7" s="30">
        <f t="shared" si="0"/>
        <v>155.13282159785163</v>
      </c>
    </row>
    <row r="8" spans="2:12">
      <c r="B8" s="16" t="s">
        <v>20</v>
      </c>
      <c r="C8" s="10">
        <v>0.19</v>
      </c>
      <c r="D8" s="6">
        <v>0.19</v>
      </c>
      <c r="E8" s="6">
        <v>0.19</v>
      </c>
      <c r="F8" s="6">
        <v>0.19</v>
      </c>
      <c r="G8" s="6">
        <v>0.19</v>
      </c>
      <c r="H8" s="6">
        <v>0.19</v>
      </c>
      <c r="I8" s="6">
        <v>0.19</v>
      </c>
      <c r="J8" s="6">
        <v>0.19</v>
      </c>
      <c r="K8" s="6">
        <v>0.19</v>
      </c>
      <c r="L8" s="11">
        <v>0.19</v>
      </c>
    </row>
    <row r="9" spans="2:12">
      <c r="B9" s="16" t="s">
        <v>26</v>
      </c>
      <c r="C9" s="42">
        <f>C7*C8</f>
        <v>19</v>
      </c>
      <c r="D9" s="43">
        <f t="shared" ref="D9:L9" si="1">D7*D8</f>
        <v>19.95</v>
      </c>
      <c r="E9" s="43">
        <f t="shared" si="1"/>
        <v>20.947500000000002</v>
      </c>
      <c r="F9" s="43">
        <f t="shared" si="1"/>
        <v>21.994875</v>
      </c>
      <c r="G9" s="43">
        <f t="shared" si="1"/>
        <v>23.094618750000002</v>
      </c>
      <c r="H9" s="43">
        <f t="shared" si="1"/>
        <v>24.249349687500004</v>
      </c>
      <c r="I9" s="43">
        <f t="shared" si="1"/>
        <v>25.461817171875005</v>
      </c>
      <c r="J9" s="43">
        <f t="shared" si="1"/>
        <v>26.734908030468759</v>
      </c>
      <c r="K9" s="43">
        <f t="shared" si="1"/>
        <v>28.0716534319922</v>
      </c>
      <c r="L9" s="44">
        <f t="shared" si="1"/>
        <v>29.475236103591811</v>
      </c>
    </row>
    <row r="10" spans="2:12">
      <c r="B10" s="17" t="s">
        <v>22</v>
      </c>
      <c r="C10" s="8">
        <f>C7-C9</f>
        <v>81</v>
      </c>
      <c r="D10" s="5">
        <f t="shared" ref="D10:L10" si="2">D7-D9</f>
        <v>85.05</v>
      </c>
      <c r="E10" s="5">
        <f t="shared" si="2"/>
        <v>89.302499999999995</v>
      </c>
      <c r="F10" s="5">
        <f t="shared" si="2"/>
        <v>93.76762500000001</v>
      </c>
      <c r="G10" s="5">
        <f t="shared" si="2"/>
        <v>98.456006250000002</v>
      </c>
      <c r="H10" s="5">
        <f t="shared" si="2"/>
        <v>103.37880656250002</v>
      </c>
      <c r="I10" s="5">
        <f t="shared" si="2"/>
        <v>108.54774689062504</v>
      </c>
      <c r="J10" s="5">
        <f t="shared" si="2"/>
        <v>113.97513423515629</v>
      </c>
      <c r="K10" s="5">
        <f t="shared" si="2"/>
        <v>119.67389094691411</v>
      </c>
      <c r="L10" s="9">
        <f t="shared" si="2"/>
        <v>125.65758549425982</v>
      </c>
    </row>
    <row r="11" spans="2:12" ht="15.75" thickBot="1">
      <c r="B11" s="18" t="s">
        <v>23</v>
      </c>
      <c r="C11" s="12">
        <f>C10/(1+$C$3)^C6</f>
        <v>73.636363636363626</v>
      </c>
      <c r="D11" s="13">
        <f t="shared" ref="D11:L11" si="3">D10/(1+$C$3)^D6</f>
        <v>70.28925619834709</v>
      </c>
      <c r="E11" s="13">
        <f t="shared" si="3"/>
        <v>67.094290007513123</v>
      </c>
      <c r="F11" s="13">
        <f t="shared" si="3"/>
        <v>64.044549552626179</v>
      </c>
      <c r="G11" s="13">
        <f t="shared" si="3"/>
        <v>61.133433663870434</v>
      </c>
      <c r="H11" s="13">
        <f t="shared" si="3"/>
        <v>58.354641224603597</v>
      </c>
      <c r="I11" s="13">
        <f t="shared" si="3"/>
        <v>55.702157532576159</v>
      </c>
      <c r="J11" s="13">
        <f t="shared" si="3"/>
        <v>53.170241281095429</v>
      </c>
      <c r="K11" s="13">
        <f t="shared" si="3"/>
        <v>50.753412131954725</v>
      </c>
      <c r="L11" s="14">
        <f t="shared" si="3"/>
        <v>48.446438853229509</v>
      </c>
    </row>
    <row r="12" spans="2:12" ht="15.75" thickBot="1">
      <c r="B12" s="38" t="s">
        <v>24</v>
      </c>
      <c r="C12" s="39">
        <f>SUM(C11:L11)</f>
        <v>602.62478408217999</v>
      </c>
      <c r="D12" s="1"/>
      <c r="E12" s="1"/>
      <c r="F12" s="1"/>
      <c r="G12" s="1"/>
      <c r="H12" s="1"/>
      <c r="I12" s="1"/>
      <c r="J12" s="1"/>
      <c r="K12" s="1"/>
      <c r="L12" s="1"/>
    </row>
    <row r="13" spans="2:12" ht="15.75" thickBot="1"/>
    <row r="14" spans="2:12" ht="15.75" thickBot="1">
      <c r="B14" s="20" t="s">
        <v>25</v>
      </c>
      <c r="C14" s="24">
        <v>0</v>
      </c>
      <c r="D14" s="21">
        <v>0</v>
      </c>
      <c r="E14" s="21">
        <v>0</v>
      </c>
      <c r="F14" s="21">
        <v>0</v>
      </c>
      <c r="G14" s="21">
        <v>0</v>
      </c>
      <c r="H14" s="21">
        <v>0</v>
      </c>
      <c r="I14" s="21">
        <v>0</v>
      </c>
      <c r="J14" s="21">
        <v>0</v>
      </c>
      <c r="K14" s="21">
        <v>0</v>
      </c>
      <c r="L14" s="34">
        <v>0</v>
      </c>
    </row>
    <row r="15" spans="2:12">
      <c r="B15" s="27" t="s">
        <v>19</v>
      </c>
      <c r="C15" s="25">
        <f>C14</f>
        <v>0</v>
      </c>
      <c r="D15" s="22">
        <f t="shared" ref="D15:L15" si="4">C15+D14-MAX((C17/C16),0)</f>
        <v>0</v>
      </c>
      <c r="E15" s="22">
        <f t="shared" si="4"/>
        <v>0</v>
      </c>
      <c r="F15" s="22">
        <f t="shared" si="4"/>
        <v>0</v>
      </c>
      <c r="G15" s="22">
        <f t="shared" si="4"/>
        <v>0</v>
      </c>
      <c r="H15" s="22">
        <f t="shared" si="4"/>
        <v>0</v>
      </c>
      <c r="I15" s="22">
        <f t="shared" si="4"/>
        <v>0</v>
      </c>
      <c r="J15" s="22">
        <f t="shared" si="4"/>
        <v>0</v>
      </c>
      <c r="K15" s="22">
        <f t="shared" si="4"/>
        <v>0</v>
      </c>
      <c r="L15" s="23">
        <f t="shared" si="4"/>
        <v>0</v>
      </c>
    </row>
    <row r="16" spans="2:12">
      <c r="B16" s="16" t="s">
        <v>20</v>
      </c>
      <c r="C16" s="10">
        <v>0.19</v>
      </c>
      <c r="D16" s="6">
        <v>0.19</v>
      </c>
      <c r="E16" s="6">
        <v>0.19</v>
      </c>
      <c r="F16" s="6">
        <v>0.19</v>
      </c>
      <c r="G16" s="6">
        <v>0.19</v>
      </c>
      <c r="H16" s="6">
        <v>0.19</v>
      </c>
      <c r="I16" s="6">
        <v>0.19</v>
      </c>
      <c r="J16" s="6">
        <v>0.19</v>
      </c>
      <c r="K16" s="6">
        <v>0.19</v>
      </c>
      <c r="L16" s="11">
        <v>0.19</v>
      </c>
    </row>
    <row r="17" spans="2:12" ht="15.75" thickBot="1">
      <c r="B17" s="28" t="s">
        <v>21</v>
      </c>
      <c r="C17" s="26">
        <f>MAX(C15*C16,0)</f>
        <v>0</v>
      </c>
      <c r="D17" s="13">
        <f t="shared" ref="D17:J17" si="5">MAX(D15*D16,0)</f>
        <v>0</v>
      </c>
      <c r="E17" s="13">
        <f t="shared" si="5"/>
        <v>0</v>
      </c>
      <c r="F17" s="13">
        <f t="shared" si="5"/>
        <v>0</v>
      </c>
      <c r="G17" s="13">
        <f t="shared" si="5"/>
        <v>0</v>
      </c>
      <c r="H17" s="13">
        <f t="shared" si="5"/>
        <v>0</v>
      </c>
      <c r="I17" s="13">
        <f t="shared" si="5"/>
        <v>0</v>
      </c>
      <c r="J17" s="13">
        <f t="shared" si="5"/>
        <v>0</v>
      </c>
      <c r="K17" s="13">
        <f t="shared" ref="K17" si="6">MAX(K15*K16,0)</f>
        <v>0</v>
      </c>
      <c r="L17" s="14">
        <f t="shared" ref="L17" si="7">MAX(L15*L16,0)</f>
        <v>0</v>
      </c>
    </row>
    <row r="18" spans="2:12">
      <c r="B18" s="27" t="s">
        <v>22</v>
      </c>
      <c r="C18" s="25">
        <f t="shared" ref="C18:L18" si="8">C15-C17</f>
        <v>0</v>
      </c>
      <c r="D18" s="22">
        <f t="shared" si="8"/>
        <v>0</v>
      </c>
      <c r="E18" s="22">
        <f t="shared" si="8"/>
        <v>0</v>
      </c>
      <c r="F18" s="22">
        <f t="shared" si="8"/>
        <v>0</v>
      </c>
      <c r="G18" s="22">
        <f t="shared" si="8"/>
        <v>0</v>
      </c>
      <c r="H18" s="22">
        <f t="shared" si="8"/>
        <v>0</v>
      </c>
      <c r="I18" s="22">
        <f t="shared" si="8"/>
        <v>0</v>
      </c>
      <c r="J18" s="22">
        <f t="shared" si="8"/>
        <v>0</v>
      </c>
      <c r="K18" s="22">
        <f t="shared" si="8"/>
        <v>0</v>
      </c>
      <c r="L18" s="23">
        <f t="shared" si="8"/>
        <v>0</v>
      </c>
    </row>
    <row r="19" spans="2:12" ht="15.75" thickBot="1">
      <c r="B19" s="28" t="s">
        <v>23</v>
      </c>
      <c r="C19" s="26">
        <f t="shared" ref="C19:L19" si="9">C18/(1+$C$3)^C6</f>
        <v>0</v>
      </c>
      <c r="D19" s="13">
        <f t="shared" si="9"/>
        <v>0</v>
      </c>
      <c r="E19" s="13">
        <f t="shared" si="9"/>
        <v>0</v>
      </c>
      <c r="F19" s="13">
        <f t="shared" si="9"/>
        <v>0</v>
      </c>
      <c r="G19" s="13">
        <f t="shared" si="9"/>
        <v>0</v>
      </c>
      <c r="H19" s="13">
        <f t="shared" si="9"/>
        <v>0</v>
      </c>
      <c r="I19" s="13">
        <f t="shared" si="9"/>
        <v>0</v>
      </c>
      <c r="J19" s="13">
        <f t="shared" si="9"/>
        <v>0</v>
      </c>
      <c r="K19" s="13">
        <f t="shared" si="9"/>
        <v>0</v>
      </c>
      <c r="L19" s="14">
        <f t="shared" si="9"/>
        <v>0</v>
      </c>
    </row>
    <row r="20" spans="2:12" ht="15.75" thickBot="1">
      <c r="B20" s="40" t="s">
        <v>24</v>
      </c>
      <c r="C20" s="41">
        <f>SUM(C19:L19)</f>
        <v>0</v>
      </c>
    </row>
    <row r="21" spans="2:12" ht="15.75" thickBot="1"/>
    <row r="22" spans="2:12" ht="17.25">
      <c r="B22" s="45" t="s">
        <v>27</v>
      </c>
      <c r="C22" s="46" t="str">
        <f ca="1">IF(ISERR(CB.GetForePercentFN(C20,5)),"",CB.GetForePercentFN(C20,5))</f>
        <v/>
      </c>
    </row>
    <row r="23" spans="2:12" ht="18" thickBot="1">
      <c r="B23" s="47" t="s">
        <v>28</v>
      </c>
      <c r="C23" s="48" t="str">
        <f ca="1">IF(ISERR(CB.GetForePercentFN(C20,5)),"",C12-CB.GetForePercentFN(C20,5))</f>
        <v/>
      </c>
    </row>
    <row r="24" spans="2:12">
      <c r="B24" s="4"/>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Info</vt:lpstr>
      <vt:lpstr>Presun danove ztraty mezi roky</vt:lpstr>
    </vt:vector>
  </TitlesOfParts>
  <Company>VŠE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NOBODY</dc:creator>
  <cp:lastModifiedBy>Guest</cp:lastModifiedBy>
  <dcterms:created xsi:type="dcterms:W3CDTF">2008-11-05T01:08:10Z</dcterms:created>
  <dcterms:modified xsi:type="dcterms:W3CDTF">2009-06-12T09:07:22Z</dcterms:modified>
</cp:coreProperties>
</file>