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125" activeTab="0"/>
  </bookViews>
  <sheets>
    <sheet name="Hromadná obj._JARO2018_NET" sheetId="1" r:id="rId1"/>
  </sheets>
  <definedNames>
    <definedName name="_xlnm.Print_Area" localSheetId="0">'Hromadná obj._JARO2018_NET'!$A$1:$M$107</definedName>
  </definedNames>
  <calcPr fullCalcOnLoad="1"/>
</workbook>
</file>

<file path=xl/sharedStrings.xml><?xml version="1.0" encoding="utf-8"?>
<sst xmlns="http://schemas.openxmlformats.org/spreadsheetml/2006/main" count="214" uniqueCount="187">
  <si>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</si>
  <si>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</si>
  <si>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</si>
  <si>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</si>
  <si>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</si>
  <si>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</si>
  <si>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</si>
  <si>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</si>
  <si>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</si>
  <si>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</si>
  <si>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</si>
  <si>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</si>
  <si>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</si>
  <si>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</si>
  <si>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Terezínské ghetto - Tajemný vlak do neznáma</t>
  </si>
  <si>
    <t xml:space="preserve"> </t>
  </si>
  <si>
    <t>K418</t>
  </si>
  <si>
    <t>Omalovánky Pixel Art Města</t>
  </si>
  <si>
    <t>(objednávku můžete vyplnit on-line nebo formulář stáhnout na www.grada.cz/dkk)</t>
  </si>
  <si>
    <t>Ema a jednorožec – Kouzelný roh</t>
  </si>
  <si>
    <t>K398</t>
  </si>
  <si>
    <t>Omalovánky Pixel Art</t>
  </si>
  <si>
    <t>Týdenní náladovník</t>
  </si>
  <si>
    <t>Zde připište další vybrané tituly z celé produkce nakladatelství GRADA (se slevou 20 %):</t>
  </si>
  <si>
    <t>Celkem Kč
(1ks/1Kč)</t>
  </si>
  <si>
    <t>Rafinovaně skládaný papír</t>
  </si>
  <si>
    <t xml:space="preserve">Robinson Crusoe 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</si>
  <si>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</si>
  <si>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</si>
  <si>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</si>
  <si>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Ema a jednorožec – Medailon moci</t>
  </si>
  <si>
    <t>Hasičské pohádky</t>
  </si>
  <si>
    <t>Pleteme copy a copánky</t>
  </si>
  <si>
    <t>Snažíme se porozumět kočce</t>
  </si>
  <si>
    <t>Trojská válka - Poseidónův hněv</t>
  </si>
  <si>
    <t>Detektivové</t>
  </si>
  <si>
    <t>K428</t>
  </si>
  <si>
    <t>Hádanky a úkoly pro sportovce šikuly</t>
  </si>
  <si>
    <t>Kde je jednorožec?</t>
  </si>
  <si>
    <t>Kouzelná třída</t>
  </si>
  <si>
    <t>Kouzelná třída v muzeu</t>
  </si>
  <si>
    <t>Kouzelná třída, příběh pokračuje</t>
  </si>
  <si>
    <t>K456</t>
  </si>
  <si>
    <t>Logohrátky</t>
  </si>
  <si>
    <t>Mám tě ráda, babičko</t>
  </si>
  <si>
    <t>Mám tě ráda, mami</t>
  </si>
  <si>
    <t>Mám tě ráda, tati</t>
  </si>
  <si>
    <t>Moje první velká kniha psaní</t>
  </si>
  <si>
    <t>Nejznámější české a moravské koledy</t>
  </si>
  <si>
    <t>Nejznámější české a moravské lidové písničky</t>
  </si>
  <si>
    <t>Pro nejlepší kamarádku</t>
  </si>
  <si>
    <t>Průzkumník oceánu</t>
  </si>
  <si>
    <t>Soukromý deník</t>
  </si>
  <si>
    <t>Spojovačky Dot to dot</t>
  </si>
  <si>
    <t>K450</t>
  </si>
  <si>
    <t>K449</t>
  </si>
  <si>
    <t>K447</t>
  </si>
  <si>
    <t>K453</t>
  </si>
  <si>
    <t>K394</t>
  </si>
  <si>
    <t>To kuře je T-Rex!</t>
  </si>
  <si>
    <t>K451</t>
  </si>
  <si>
    <t>Vánoce</t>
  </si>
  <si>
    <t>Vánoční pohádky</t>
  </si>
  <si>
    <t>Vánoční příběh</t>
  </si>
  <si>
    <t>K399</t>
  </si>
  <si>
    <t>Zimní škola v přírodě</t>
  </si>
  <si>
    <t>Hromadná objednávka - DKK GRADA ZIMA 2019</t>
  </si>
  <si>
    <t>Všechny knihy expedujeme do vyprodání. Ceny z katalogu ZIMA 2019 jsou platné do 31. 12. 2019</t>
  </si>
  <si>
    <t>20 000 mil pod mořem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</si>
  <si>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</si>
  <si>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</si>
  <si>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</si>
  <si>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</si>
  <si>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</si>
  <si>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</si>
  <si>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</si>
  <si>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</si>
  <si>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</si>
  <si>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</si>
  <si>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</si>
  <si>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</si>
  <si>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</si>
  <si>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</si>
  <si>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</si>
  <si>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</si>
  <si>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</si>
  <si>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</si>
  <si>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</si>
  <si>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</si>
  <si>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</si>
  <si>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</si>
  <si>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K361</t>
  </si>
  <si>
    <t>K467</t>
  </si>
  <si>
    <t>Hopsagónyje – Pohádky 14 království</t>
  </si>
  <si>
    <t>Husité – Dobrodružství s práčetem</t>
  </si>
  <si>
    <t>Inline bruslení</t>
  </si>
  <si>
    <t>Jak funguje lidské tělo</t>
  </si>
  <si>
    <t>Japonsko – Gejša a samuraj</t>
  </si>
  <si>
    <t>Kamarádi na výletě</t>
  </si>
  <si>
    <t>Kamarádi ze záhrobí</t>
  </si>
  <si>
    <t>Karel IV. – Únos v Paříži</t>
  </si>
  <si>
    <t>Když se brouček probudil</t>
  </si>
  <si>
    <t>Koně a poníci – Vše, co o nich potřebuješ vědět</t>
  </si>
  <si>
    <t>Konec zlobení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</si>
  <si>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</si>
  <si>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</si>
  <si>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</si>
  <si>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</si>
  <si>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</si>
  <si>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</si>
  <si>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</si>
  <si>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</si>
  <si>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</si>
  <si>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K466</t>
  </si>
  <si>
    <t>Květinové kirigami</t>
  </si>
  <si>
    <t>Láskohledači</t>
  </si>
  <si>
    <t>Malá Ema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</si>
  <si>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</si>
  <si>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</si>
  <si>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</si>
  <si>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</si>
  <si>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</si>
  <si>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</si>
  <si>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</si>
  <si>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</si>
  <si>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</si>
  <si>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Napiš správně dě, tě, ně, bě, pě, vě, mě</t>
  </si>
  <si>
    <t>Nedáš, dostaneš! – Sportovní pohádky na dobrou noc</t>
  </si>
  <si>
    <t>Nejznámější lidová říkadla – Obrázkové čtení</t>
  </si>
  <si>
    <t>Nejznámější lidové písničky – Obrázkové čtení</t>
  </si>
  <si>
    <t>Nové vánoční pohádky</t>
  </si>
  <si>
    <t>O Popelce</t>
  </si>
  <si>
    <t>O Sněhurce a sedmi trpaslících</t>
  </si>
  <si>
    <t>O Šípkové Růžence</t>
  </si>
  <si>
    <t>O třech prasátkách</t>
  </si>
  <si>
    <t>Opráski sčeskí historje – karetní hra</t>
  </si>
  <si>
    <t>Pan a paní Skřítečkovi – Vánoční pohádka</t>
  </si>
  <si>
    <t>Parkour a freerunning</t>
  </si>
  <si>
    <t>K485</t>
  </si>
  <si>
    <t>Pleteme copy a copánky 2</t>
  </si>
  <si>
    <t>Podivuhodná zvířata</t>
  </si>
  <si>
    <t>Poznej květiny, stromy, zvířátka</t>
  </si>
  <si>
    <t>Průsvitné obrázky a hvězdy na okna</t>
  </si>
  <si>
    <t>Ptáci – Poznej 85 zajímavých druhů</t>
  </si>
  <si>
    <t>Ptáci kolem nás</t>
  </si>
  <si>
    <t>Rostliny – Poznej 85 zajímavých druhů</t>
  </si>
  <si>
    <t>Rudolf II. – Spiknutí</t>
  </si>
  <si>
    <t>Rybářské pohádky</t>
  </si>
  <si>
    <t>Řím – Pozdvižení v Pompejích</t>
  </si>
  <si>
    <t>Sloník Mumba a dobrodružná výprava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</si>
  <si>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</si>
  <si>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</si>
  <si>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</si>
  <si>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</si>
  <si>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</si>
  <si>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</si>
  <si>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</si>
  <si>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</si>
  <si>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</si>
  <si>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Tajný život masožravých rostlin</t>
  </si>
  <si>
    <t>Téměř tajný průvodce dospíváním</t>
  </si>
  <si>
    <t>Terka bláznivá úča</t>
  </si>
  <si>
    <t>K464</t>
  </si>
  <si>
    <t>K483</t>
  </si>
  <si>
    <t>K461</t>
  </si>
  <si>
    <t>K448</t>
  </si>
  <si>
    <t>K465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</si>
  <si>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</si>
  <si>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</si>
  <si>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</si>
  <si>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</si>
  <si>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 kůži rytíře</t>
  </si>
  <si>
    <t>Velká kniha spojovaček pro šikovné děti</t>
  </si>
  <si>
    <t>Velká kniha vtipu – Jaroslav Kerles</t>
  </si>
  <si>
    <t>Viktor a případ zmizelého psa</t>
  </si>
  <si>
    <t>Volání divočiny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</si>
  <si>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</si>
  <si>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</si>
  <si>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</si>
  <si>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</si>
  <si>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</si>
  <si>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</si>
  <si>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</si>
  <si>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</si>
  <si>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Zpěvník - Zdeněk Svěrák a Jaroslav Uhlíř</t>
  </si>
  <si>
    <t>Ztracený svět</t>
  </si>
  <si>
    <t>Žifulíci – Neposední trpaslíci z Hrádečku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</si>
</sst>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3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3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34" borderId="18" xfId="0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68" fontId="4" fillId="35" borderId="35" xfId="0" applyNumberFormat="1" applyFont="1" applyFill="1" applyBorder="1" applyAlignment="1">
      <alignment horizontal="center" vertical="center" wrapText="1"/>
    </xf>
    <xf numFmtId="168" fontId="4" fillId="35" borderId="36" xfId="0" applyNumberFormat="1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58" fillId="0" borderId="32" xfId="0" applyFont="1" applyBorder="1" applyAlignment="1">
      <alignment wrapText="1"/>
    </xf>
    <xf numFmtId="0" fontId="58" fillId="0" borderId="33" xfId="0" applyFont="1" applyBorder="1" applyAlignment="1">
      <alignment wrapText="1"/>
    </xf>
    <xf numFmtId="0" fontId="58" fillId="0" borderId="34" xfId="0" applyFont="1" applyBorder="1" applyAlignment="1">
      <alignment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right" vertical="center"/>
    </xf>
    <xf numFmtId="0" fontId="16" fillId="35" borderId="5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51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2" fillId="33" borderId="19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view="pageBreakPreview" zoomScale="75" zoomScaleNormal="75" zoomScaleSheetLayoutView="75" zoomScalePageLayoutView="37" workbookViewId="0" topLeftCell="A1">
      <selection activeCell="I18" sqref="I18:K18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14843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0.8554687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30" t="s">
        <v>66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N1" s="32"/>
    </row>
    <row r="2" spans="1:14" s="13" customFormat="1" ht="17.25" customHeight="1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2"/>
    </row>
    <row r="3" spans="1:14" ht="48.75" customHeight="1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 t="s">
        <v>4</v>
      </c>
      <c r="K3" s="133"/>
      <c r="L3" s="133"/>
      <c r="M3" s="12"/>
      <c r="N3" s="33"/>
    </row>
    <row r="4" spans="1:13" ht="37.5" customHeight="1">
      <c r="A4" s="133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3" t="s">
        <v>2</v>
      </c>
      <c r="C6" s="128" t="s">
        <v>29</v>
      </c>
      <c r="D6" s="128"/>
      <c r="E6" s="128"/>
      <c r="F6" s="128"/>
      <c r="G6" s="128"/>
      <c r="H6" s="128"/>
      <c r="I6" s="128"/>
      <c r="J6" s="44" t="s">
        <v>5</v>
      </c>
      <c r="K6" s="44" t="s">
        <v>0</v>
      </c>
      <c r="L6" s="54" t="s">
        <v>24</v>
      </c>
      <c r="N6" s="35"/>
    </row>
    <row r="7" spans="2:14" s="8" customFormat="1" ht="31.5" customHeight="1">
      <c r="B7" s="46"/>
      <c r="C7" s="132"/>
      <c r="D7" s="132"/>
      <c r="E7" s="132"/>
      <c r="F7" s="132"/>
      <c r="G7" s="132"/>
      <c r="H7" s="132"/>
      <c r="I7" s="132"/>
      <c r="J7" s="58"/>
      <c r="K7" s="48"/>
      <c r="L7" s="51">
        <f>1*K7</f>
        <v>0</v>
      </c>
      <c r="M7" s="26">
        <f>L7*K7</f>
        <v>0</v>
      </c>
      <c r="N7" s="36"/>
    </row>
    <row r="8" spans="2:14" s="8" customFormat="1" ht="31.5" customHeight="1">
      <c r="B8" s="47"/>
      <c r="C8" s="129"/>
      <c r="D8" s="129"/>
      <c r="E8" s="129"/>
      <c r="F8" s="129"/>
      <c r="G8" s="129"/>
      <c r="H8" s="129"/>
      <c r="I8" s="129"/>
      <c r="J8" s="59"/>
      <c r="K8" s="49"/>
      <c r="L8" s="52">
        <f>1*K8</f>
        <v>0</v>
      </c>
      <c r="M8" s="26">
        <f>L8*K8</f>
        <v>0</v>
      </c>
      <c r="N8" s="36"/>
    </row>
    <row r="9" spans="2:14" s="8" customFormat="1" ht="31.5" customHeight="1">
      <c r="B9" s="47"/>
      <c r="C9" s="129"/>
      <c r="D9" s="129"/>
      <c r="E9" s="129"/>
      <c r="F9" s="129"/>
      <c r="G9" s="129"/>
      <c r="H9" s="129"/>
      <c r="I9" s="129"/>
      <c r="J9" s="59"/>
      <c r="K9" s="49"/>
      <c r="L9" s="52">
        <f>1*K9</f>
        <v>0</v>
      </c>
      <c r="M9" s="26">
        <f>L9*K9</f>
        <v>0</v>
      </c>
      <c r="N9" s="36"/>
    </row>
    <row r="10" spans="2:14" s="8" customFormat="1" ht="31.5" customHeight="1">
      <c r="B10" s="47"/>
      <c r="C10" s="129"/>
      <c r="D10" s="129"/>
      <c r="E10" s="129"/>
      <c r="F10" s="129"/>
      <c r="G10" s="129"/>
      <c r="H10" s="129"/>
      <c r="I10" s="129"/>
      <c r="J10" s="59"/>
      <c r="K10" s="49"/>
      <c r="L10" s="52">
        <f>1*K10</f>
        <v>0</v>
      </c>
      <c r="M10" s="26">
        <f>L10*K10</f>
        <v>0</v>
      </c>
      <c r="N10" s="36"/>
    </row>
    <row r="11" spans="2:14" s="8" customFormat="1" ht="31.5" customHeight="1" thickBot="1">
      <c r="B11" s="72"/>
      <c r="C11" s="127"/>
      <c r="D11" s="127"/>
      <c r="E11" s="127"/>
      <c r="F11" s="127"/>
      <c r="G11" s="127"/>
      <c r="H11" s="127"/>
      <c r="I11" s="127"/>
      <c r="J11" s="60"/>
      <c r="K11" s="50"/>
      <c r="L11" s="53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24" t="s">
        <v>6</v>
      </c>
      <c r="D12" s="125"/>
      <c r="E12" s="125"/>
      <c r="F12" s="125"/>
      <c r="G12" s="125"/>
      <c r="H12" s="125"/>
      <c r="I12" s="125"/>
      <c r="J12" s="126"/>
      <c r="K12" s="56">
        <f>SUM(K7:K11)</f>
        <v>0</v>
      </c>
      <c r="L12" s="57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76" t="s">
        <v>2</v>
      </c>
      <c r="B14" s="108" t="s">
        <v>3</v>
      </c>
      <c r="C14" s="109"/>
      <c r="D14" s="110"/>
      <c r="E14" s="24" t="s">
        <v>1</v>
      </c>
      <c r="F14" s="25" t="s">
        <v>0</v>
      </c>
      <c r="G14" s="27"/>
      <c r="H14" s="23" t="s">
        <v>2</v>
      </c>
      <c r="I14" s="108" t="s">
        <v>3</v>
      </c>
      <c r="J14" s="109"/>
      <c r="K14" s="110"/>
      <c r="L14" s="24" t="s">
        <v>1</v>
      </c>
      <c r="M14" s="25" t="s">
        <v>0</v>
      </c>
      <c r="N14" s="35"/>
    </row>
    <row r="15" spans="1:28" s="17" customFormat="1" ht="36" customHeight="1">
      <c r="A15" s="81">
        <v>9104</v>
      </c>
      <c r="B15" s="105" t="s">
        <v>68</v>
      </c>
      <c r="C15" s="106"/>
      <c r="D15" s="107"/>
      <c r="E15" s="80">
        <v>125</v>
      </c>
      <c r="F15" s="40"/>
      <c r="G15" s="41">
        <f>E15*F15</f>
        <v>0</v>
      </c>
      <c r="H15" s="83">
        <v>26636</v>
      </c>
      <c r="I15" s="87" t="s">
        <v>37</v>
      </c>
      <c r="J15" s="91"/>
      <c r="K15" s="92"/>
      <c r="L15" s="82">
        <v>160</v>
      </c>
      <c r="M15" s="40"/>
      <c r="N15" s="37">
        <f>L15*M15</f>
        <v>0</v>
      </c>
      <c r="O15" s="19"/>
      <c r="P15" s="21"/>
      <c r="Q15" s="20"/>
      <c r="AB15" s="17" t="s">
        <v>15</v>
      </c>
    </row>
    <row r="16" spans="1:17" s="17" customFormat="1" ht="39" customHeight="1">
      <c r="A16" s="81">
        <v>63573</v>
      </c>
      <c r="B16" s="105" t="s">
        <v>69</v>
      </c>
      <c r="C16" s="106"/>
      <c r="D16" s="107"/>
      <c r="E16" s="80">
        <v>120</v>
      </c>
      <c r="F16" s="40"/>
      <c r="G16" s="41">
        <f aca="true" t="shared" si="0" ref="G16:G39">E16*F16</f>
        <v>0</v>
      </c>
      <c r="H16" s="84">
        <v>26570</v>
      </c>
      <c r="I16" s="87" t="s">
        <v>31</v>
      </c>
      <c r="J16" s="91"/>
      <c r="K16" s="92"/>
      <c r="L16" s="80">
        <v>200</v>
      </c>
      <c r="M16" s="40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1">
        <v>26675</v>
      </c>
      <c r="B17" s="105" t="s">
        <v>70</v>
      </c>
      <c r="C17" s="106"/>
      <c r="D17" s="107"/>
      <c r="E17" s="80">
        <v>175</v>
      </c>
      <c r="F17" s="40"/>
      <c r="G17" s="41">
        <f t="shared" si="0"/>
        <v>0</v>
      </c>
      <c r="H17" s="81">
        <v>55034</v>
      </c>
      <c r="I17" s="87" t="s">
        <v>93</v>
      </c>
      <c r="J17" s="91"/>
      <c r="K17" s="92"/>
      <c r="L17" s="80">
        <v>160</v>
      </c>
      <c r="M17" s="40"/>
      <c r="N17" s="37">
        <f t="shared" si="1"/>
        <v>0</v>
      </c>
      <c r="O17" s="19"/>
      <c r="P17" s="21"/>
      <c r="Q17" s="20"/>
    </row>
    <row r="18" spans="1:17" s="17" customFormat="1" ht="36" customHeight="1">
      <c r="A18" s="81">
        <v>26584</v>
      </c>
      <c r="B18" s="105" t="s">
        <v>71</v>
      </c>
      <c r="C18" s="106"/>
      <c r="D18" s="107"/>
      <c r="E18" s="80">
        <v>215</v>
      </c>
      <c r="F18" s="40"/>
      <c r="G18" s="41">
        <f t="shared" si="0"/>
        <v>0</v>
      </c>
      <c r="H18" s="81">
        <v>80026</v>
      </c>
      <c r="I18" s="87" t="s">
        <v>94</v>
      </c>
      <c r="J18" s="91"/>
      <c r="K18" s="92"/>
      <c r="L18" s="80">
        <v>145</v>
      </c>
      <c r="M18" s="40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1">
        <v>39574</v>
      </c>
      <c r="B19" s="105" t="s">
        <v>72</v>
      </c>
      <c r="C19" s="106"/>
      <c r="D19" s="107"/>
      <c r="E19" s="80">
        <v>185</v>
      </c>
      <c r="F19" s="40"/>
      <c r="G19" s="41">
        <f t="shared" si="0"/>
        <v>0</v>
      </c>
      <c r="H19" s="81">
        <v>96071</v>
      </c>
      <c r="I19" s="87" t="s">
        <v>95</v>
      </c>
      <c r="J19" s="91"/>
      <c r="K19" s="92"/>
      <c r="L19" s="80">
        <v>160</v>
      </c>
      <c r="M19" s="40"/>
      <c r="N19" s="37">
        <f t="shared" si="1"/>
        <v>0</v>
      </c>
      <c r="O19" s="19"/>
      <c r="P19" s="21"/>
      <c r="Q19" s="20"/>
    </row>
    <row r="20" spans="1:17" s="17" customFormat="1" ht="36" customHeight="1">
      <c r="A20" s="81" t="s">
        <v>91</v>
      </c>
      <c r="B20" s="105" t="s">
        <v>73</v>
      </c>
      <c r="C20" s="106"/>
      <c r="D20" s="107"/>
      <c r="E20" s="80">
        <v>200</v>
      </c>
      <c r="F20" s="40"/>
      <c r="G20" s="41">
        <f t="shared" si="0"/>
        <v>0</v>
      </c>
      <c r="H20" s="81" t="s">
        <v>113</v>
      </c>
      <c r="I20" s="87" t="s">
        <v>96</v>
      </c>
      <c r="J20" s="91"/>
      <c r="K20" s="92"/>
      <c r="L20" s="80">
        <v>240</v>
      </c>
      <c r="M20" s="40"/>
      <c r="N20" s="37">
        <f t="shared" si="1"/>
        <v>0</v>
      </c>
      <c r="O20" s="19"/>
      <c r="P20" s="21"/>
      <c r="Q20" s="20"/>
    </row>
    <row r="21" spans="1:17" s="17" customFormat="1" ht="36" customHeight="1">
      <c r="A21" s="81" t="s">
        <v>36</v>
      </c>
      <c r="B21" s="105" t="s">
        <v>74</v>
      </c>
      <c r="C21" s="106"/>
      <c r="D21" s="107"/>
      <c r="E21" s="80">
        <v>200</v>
      </c>
      <c r="F21" s="40"/>
      <c r="G21" s="41">
        <f t="shared" si="0"/>
        <v>0</v>
      </c>
      <c r="H21" s="81">
        <v>80048</v>
      </c>
      <c r="I21" s="87" t="s">
        <v>97</v>
      </c>
      <c r="J21" s="91"/>
      <c r="K21" s="92"/>
      <c r="L21" s="80">
        <v>160</v>
      </c>
      <c r="M21" s="40"/>
      <c r="N21" s="37">
        <f t="shared" si="1"/>
        <v>0</v>
      </c>
      <c r="O21" s="19"/>
      <c r="P21" s="21"/>
      <c r="Q21" s="20"/>
    </row>
    <row r="22" spans="1:17" s="17" customFormat="1" ht="36" customHeight="1">
      <c r="A22" s="81">
        <v>9077</v>
      </c>
      <c r="B22" s="105" t="s">
        <v>75</v>
      </c>
      <c r="C22" s="106"/>
      <c r="D22" s="107"/>
      <c r="E22" s="80">
        <v>145</v>
      </c>
      <c r="F22" s="40"/>
      <c r="G22" s="41">
        <f t="shared" si="0"/>
        <v>0</v>
      </c>
      <c r="H22" s="81">
        <v>26665</v>
      </c>
      <c r="I22" s="87" t="s">
        <v>98</v>
      </c>
      <c r="J22" s="91"/>
      <c r="K22" s="92"/>
      <c r="L22" s="80">
        <v>190</v>
      </c>
      <c r="M22" s="40"/>
      <c r="N22" s="37">
        <f t="shared" si="1"/>
        <v>0</v>
      </c>
      <c r="O22" s="19"/>
      <c r="P22" s="21"/>
      <c r="Q22" s="20"/>
    </row>
    <row r="23" spans="1:17" s="17" customFormat="1" ht="37.5" customHeight="1">
      <c r="A23" s="81">
        <v>80052</v>
      </c>
      <c r="B23" s="105" t="s">
        <v>76</v>
      </c>
      <c r="C23" s="106"/>
      <c r="D23" s="107"/>
      <c r="E23" s="80">
        <v>160</v>
      </c>
      <c r="F23" s="40"/>
      <c r="G23" s="41">
        <f t="shared" si="0"/>
        <v>0</v>
      </c>
      <c r="H23" s="81">
        <v>26637</v>
      </c>
      <c r="I23" s="87" t="s">
        <v>99</v>
      </c>
      <c r="J23" s="91"/>
      <c r="K23" s="92"/>
      <c r="L23" s="80">
        <v>200</v>
      </c>
      <c r="M23" s="40"/>
      <c r="N23" s="37">
        <f t="shared" si="1"/>
        <v>0</v>
      </c>
      <c r="O23" s="19"/>
      <c r="P23" s="21"/>
      <c r="Q23" s="20"/>
    </row>
    <row r="24" spans="1:17" s="17" customFormat="1" ht="36" customHeight="1">
      <c r="A24" s="81">
        <v>2971</v>
      </c>
      <c r="B24" s="105" t="s">
        <v>35</v>
      </c>
      <c r="C24" s="106"/>
      <c r="D24" s="107"/>
      <c r="E24" s="80">
        <v>150</v>
      </c>
      <c r="F24" s="40"/>
      <c r="G24" s="41">
        <f t="shared" si="0"/>
        <v>0</v>
      </c>
      <c r="H24" s="81">
        <v>80028</v>
      </c>
      <c r="I24" s="87" t="s">
        <v>100</v>
      </c>
      <c r="J24" s="91"/>
      <c r="K24" s="92"/>
      <c r="L24" s="80">
        <v>145</v>
      </c>
      <c r="M24" s="40"/>
      <c r="N24" s="37">
        <f t="shared" si="1"/>
        <v>0</v>
      </c>
      <c r="O24" s="19"/>
      <c r="P24" s="21"/>
      <c r="Q24" s="20"/>
    </row>
    <row r="25" spans="1:17" s="17" customFormat="1" ht="36" customHeight="1">
      <c r="A25" s="81">
        <v>26603</v>
      </c>
      <c r="B25" s="105" t="s">
        <v>77</v>
      </c>
      <c r="C25" s="106"/>
      <c r="D25" s="107"/>
      <c r="E25" s="80">
        <v>160</v>
      </c>
      <c r="F25" s="40"/>
      <c r="G25" s="41">
        <f t="shared" si="0"/>
        <v>0</v>
      </c>
      <c r="H25" s="81" t="s">
        <v>42</v>
      </c>
      <c r="I25" s="87" t="s">
        <v>38</v>
      </c>
      <c r="J25" s="91"/>
      <c r="K25" s="92"/>
      <c r="L25" s="80">
        <v>160</v>
      </c>
      <c r="M25" s="40"/>
      <c r="N25" s="37">
        <f t="shared" si="1"/>
        <v>0</v>
      </c>
      <c r="O25" s="19"/>
      <c r="P25" s="21"/>
      <c r="Q25" s="20"/>
    </row>
    <row r="26" spans="1:17" s="17" customFormat="1" ht="36" customHeight="1">
      <c r="A26" s="81">
        <v>80154</v>
      </c>
      <c r="B26" s="105" t="s">
        <v>78</v>
      </c>
      <c r="C26" s="106"/>
      <c r="D26" s="107"/>
      <c r="E26" s="80">
        <v>135</v>
      </c>
      <c r="F26" s="40"/>
      <c r="G26" s="41">
        <f t="shared" si="0"/>
        <v>0</v>
      </c>
      <c r="H26" s="81">
        <v>26662</v>
      </c>
      <c r="I26" s="87" t="s">
        <v>101</v>
      </c>
      <c r="J26" s="91"/>
      <c r="K26" s="92"/>
      <c r="L26" s="80">
        <v>125</v>
      </c>
      <c r="M26" s="40"/>
      <c r="N26" s="37">
        <f t="shared" si="1"/>
        <v>0</v>
      </c>
      <c r="O26" s="19"/>
      <c r="P26" s="21"/>
      <c r="Q26" s="20"/>
    </row>
    <row r="27" spans="1:17" s="17" customFormat="1" ht="36" customHeight="1">
      <c r="A27" s="81" t="s">
        <v>92</v>
      </c>
      <c r="B27" s="105" t="s">
        <v>79</v>
      </c>
      <c r="C27" s="106"/>
      <c r="D27" s="107"/>
      <c r="E27" s="80">
        <v>280</v>
      </c>
      <c r="F27" s="40"/>
      <c r="G27" s="41">
        <f t="shared" si="0"/>
        <v>0</v>
      </c>
      <c r="H27" s="81">
        <v>80170</v>
      </c>
      <c r="I27" s="87" t="s">
        <v>102</v>
      </c>
      <c r="J27" s="91"/>
      <c r="K27" s="92"/>
      <c r="L27" s="80">
        <v>225</v>
      </c>
      <c r="M27" s="40"/>
      <c r="N27" s="37">
        <f t="shared" si="1"/>
        <v>0</v>
      </c>
      <c r="O27" s="19"/>
      <c r="P27" s="21"/>
      <c r="Q27" s="20"/>
    </row>
    <row r="28" spans="1:17" s="17" customFormat="1" ht="36" customHeight="1">
      <c r="A28" s="81">
        <v>9080</v>
      </c>
      <c r="B28" s="105" t="s">
        <v>80</v>
      </c>
      <c r="C28" s="106"/>
      <c r="D28" s="107"/>
      <c r="E28" s="80">
        <v>145</v>
      </c>
      <c r="F28" s="40"/>
      <c r="G28" s="41">
        <f t="shared" si="0"/>
        <v>0</v>
      </c>
      <c r="H28" s="81">
        <v>26653</v>
      </c>
      <c r="I28" s="87" t="s">
        <v>103</v>
      </c>
      <c r="J28" s="91"/>
      <c r="K28" s="92"/>
      <c r="L28" s="80">
        <v>150</v>
      </c>
      <c r="M28" s="40"/>
      <c r="N28" s="37">
        <f t="shared" si="1"/>
        <v>0</v>
      </c>
      <c r="O28" s="19"/>
      <c r="P28" s="21"/>
      <c r="Q28" s="20"/>
    </row>
    <row r="29" spans="1:17" s="17" customFormat="1" ht="36" customHeight="1">
      <c r="A29" s="81">
        <v>26656</v>
      </c>
      <c r="B29" s="105" t="s">
        <v>81</v>
      </c>
      <c r="C29" s="106"/>
      <c r="D29" s="107"/>
      <c r="E29" s="80">
        <v>215</v>
      </c>
      <c r="F29" s="40"/>
      <c r="G29" s="41">
        <f t="shared" si="0"/>
        <v>0</v>
      </c>
      <c r="H29" s="81">
        <v>80149</v>
      </c>
      <c r="I29" s="87" t="s">
        <v>104</v>
      </c>
      <c r="J29" s="91"/>
      <c r="K29" s="92"/>
      <c r="L29" s="80">
        <v>225</v>
      </c>
      <c r="M29" s="40"/>
      <c r="N29" s="37">
        <f t="shared" si="1"/>
        <v>0</v>
      </c>
      <c r="O29" s="19"/>
      <c r="P29" s="21"/>
      <c r="Q29" s="20"/>
    </row>
    <row r="30" spans="1:17" s="17" customFormat="1" ht="36" customHeight="1">
      <c r="A30" s="81">
        <v>85069</v>
      </c>
      <c r="B30" s="105" t="s">
        <v>82</v>
      </c>
      <c r="C30" s="106"/>
      <c r="D30" s="107"/>
      <c r="E30" s="80">
        <v>240</v>
      </c>
      <c r="F30" s="40"/>
      <c r="G30" s="41">
        <f t="shared" si="0"/>
        <v>0</v>
      </c>
      <c r="H30" s="81">
        <v>2954</v>
      </c>
      <c r="I30" s="87" t="s">
        <v>39</v>
      </c>
      <c r="J30" s="91"/>
      <c r="K30" s="92"/>
      <c r="L30" s="80">
        <v>150</v>
      </c>
      <c r="M30" s="40"/>
      <c r="N30" s="37">
        <f t="shared" si="1"/>
        <v>0</v>
      </c>
      <c r="O30" s="19"/>
      <c r="P30" s="21"/>
      <c r="Q30" s="20"/>
    </row>
    <row r="31" spans="1:17" s="17" customFormat="1" ht="36" customHeight="1">
      <c r="A31" s="81">
        <v>4861</v>
      </c>
      <c r="B31" s="105" t="s">
        <v>83</v>
      </c>
      <c r="C31" s="106"/>
      <c r="D31" s="107"/>
      <c r="E31" s="80">
        <v>120</v>
      </c>
      <c r="F31" s="40"/>
      <c r="G31" s="41">
        <f t="shared" si="0"/>
        <v>0</v>
      </c>
      <c r="H31" s="81">
        <v>26612</v>
      </c>
      <c r="I31" s="87" t="s">
        <v>105</v>
      </c>
      <c r="J31" s="91"/>
      <c r="K31" s="92"/>
      <c r="L31" s="80">
        <v>150</v>
      </c>
      <c r="M31" s="40"/>
      <c r="N31" s="37">
        <f t="shared" si="1"/>
        <v>0</v>
      </c>
      <c r="O31" s="19"/>
      <c r="P31" s="21"/>
      <c r="Q31" s="20"/>
    </row>
    <row r="32" spans="1:17" s="17" customFormat="1" ht="36" customHeight="1">
      <c r="A32" s="81">
        <v>9050</v>
      </c>
      <c r="B32" s="105" t="s">
        <v>84</v>
      </c>
      <c r="C32" s="106"/>
      <c r="D32" s="107"/>
      <c r="E32" s="80">
        <v>145</v>
      </c>
      <c r="F32" s="40"/>
      <c r="G32" s="41">
        <f t="shared" si="0"/>
        <v>0</v>
      </c>
      <c r="H32" s="81">
        <v>26583</v>
      </c>
      <c r="I32" s="87" t="s">
        <v>106</v>
      </c>
      <c r="J32" s="91"/>
      <c r="K32" s="92"/>
      <c r="L32" s="80">
        <v>150</v>
      </c>
      <c r="M32" s="40"/>
      <c r="N32" s="37">
        <f t="shared" si="1"/>
        <v>0</v>
      </c>
      <c r="O32" s="19"/>
      <c r="P32" s="21"/>
      <c r="Q32" s="20"/>
    </row>
    <row r="33" spans="1:17" s="17" customFormat="1" ht="36" customHeight="1">
      <c r="A33" s="81">
        <v>80038</v>
      </c>
      <c r="B33" s="105" t="s">
        <v>19</v>
      </c>
      <c r="C33" s="106"/>
      <c r="D33" s="107"/>
      <c r="E33" s="80">
        <v>160</v>
      </c>
      <c r="F33" s="40"/>
      <c r="G33" s="41">
        <f t="shared" si="0"/>
        <v>0</v>
      </c>
      <c r="H33" s="81">
        <v>26632</v>
      </c>
      <c r="I33" s="87" t="s">
        <v>40</v>
      </c>
      <c r="J33" s="91"/>
      <c r="K33" s="92"/>
      <c r="L33" s="80">
        <v>150</v>
      </c>
      <c r="M33" s="40"/>
      <c r="N33" s="37">
        <f t="shared" si="1"/>
        <v>0</v>
      </c>
      <c r="O33" s="19"/>
      <c r="P33" s="21"/>
      <c r="Q33" s="20"/>
    </row>
    <row r="34" spans="1:17" s="17" customFormat="1" ht="36" customHeight="1">
      <c r="A34" s="81">
        <v>80076</v>
      </c>
      <c r="B34" s="105" t="s">
        <v>30</v>
      </c>
      <c r="C34" s="106"/>
      <c r="D34" s="107"/>
      <c r="E34" s="80">
        <v>160</v>
      </c>
      <c r="F34" s="40"/>
      <c r="G34" s="41">
        <f t="shared" si="0"/>
        <v>0</v>
      </c>
      <c r="H34" s="81">
        <v>26670</v>
      </c>
      <c r="I34" s="87" t="s">
        <v>107</v>
      </c>
      <c r="J34" s="91"/>
      <c r="K34" s="92"/>
      <c r="L34" s="80">
        <v>150</v>
      </c>
      <c r="M34" s="40"/>
      <c r="N34" s="37">
        <f t="shared" si="1"/>
        <v>0</v>
      </c>
      <c r="O34" s="19"/>
      <c r="P34" s="21"/>
      <c r="Q34" s="20"/>
    </row>
    <row r="35" spans="1:17" s="17" customFormat="1" ht="39" customHeight="1">
      <c r="A35" s="81">
        <v>80039</v>
      </c>
      <c r="B35" s="105" t="s">
        <v>85</v>
      </c>
      <c r="C35" s="106"/>
      <c r="D35" s="107"/>
      <c r="E35" s="80">
        <v>160</v>
      </c>
      <c r="F35" s="40"/>
      <c r="G35" s="41">
        <f t="shared" si="0"/>
        <v>0</v>
      </c>
      <c r="H35" s="81">
        <v>27512</v>
      </c>
      <c r="I35" s="87" t="s">
        <v>41</v>
      </c>
      <c r="J35" s="91"/>
      <c r="K35" s="92"/>
      <c r="L35" s="80">
        <v>160</v>
      </c>
      <c r="M35" s="40"/>
      <c r="N35" s="37">
        <f t="shared" si="1"/>
        <v>0</v>
      </c>
      <c r="O35" s="19"/>
      <c r="P35" s="21"/>
      <c r="Q35" s="20"/>
    </row>
    <row r="36" spans="1:17" s="17" customFormat="1" ht="36" customHeight="1">
      <c r="A36" s="81">
        <v>80063</v>
      </c>
      <c r="B36" s="105" t="s">
        <v>86</v>
      </c>
      <c r="C36" s="106"/>
      <c r="D36" s="107"/>
      <c r="E36" s="80">
        <v>160</v>
      </c>
      <c r="F36" s="40"/>
      <c r="G36" s="41">
        <f t="shared" si="0"/>
        <v>0</v>
      </c>
      <c r="H36" s="81">
        <v>26668</v>
      </c>
      <c r="I36" s="87" t="s">
        <v>108</v>
      </c>
      <c r="J36" s="91"/>
      <c r="K36" s="92"/>
      <c r="L36" s="80">
        <v>160</v>
      </c>
      <c r="M36" s="40"/>
      <c r="N36" s="37">
        <f t="shared" si="1"/>
        <v>0</v>
      </c>
      <c r="O36" s="19"/>
      <c r="P36" s="21"/>
      <c r="Q36" s="20"/>
    </row>
    <row r="37" spans="1:17" s="17" customFormat="1" ht="36" customHeight="1">
      <c r="A37" s="81">
        <v>80104</v>
      </c>
      <c r="B37" s="105" t="s">
        <v>87</v>
      </c>
      <c r="C37" s="106"/>
      <c r="D37" s="107"/>
      <c r="E37" s="80">
        <v>160</v>
      </c>
      <c r="F37" s="40"/>
      <c r="G37" s="41">
        <f t="shared" si="0"/>
        <v>0</v>
      </c>
      <c r="H37" s="81">
        <v>9164</v>
      </c>
      <c r="I37" s="87" t="s">
        <v>109</v>
      </c>
      <c r="J37" s="91"/>
      <c r="K37" s="92"/>
      <c r="L37" s="80">
        <v>145</v>
      </c>
      <c r="M37" s="40"/>
      <c r="N37" s="37">
        <f t="shared" si="1"/>
        <v>0</v>
      </c>
      <c r="O37" s="19"/>
      <c r="P37" s="21"/>
      <c r="Q37" s="20"/>
    </row>
    <row r="38" spans="1:17" s="17" customFormat="1" ht="36" customHeight="1">
      <c r="A38" s="81">
        <v>79010</v>
      </c>
      <c r="B38" s="105" t="s">
        <v>88</v>
      </c>
      <c r="C38" s="106"/>
      <c r="D38" s="107"/>
      <c r="E38" s="80">
        <v>145</v>
      </c>
      <c r="F38" s="40"/>
      <c r="G38" s="41">
        <f t="shared" si="0"/>
        <v>0</v>
      </c>
      <c r="H38" s="81">
        <v>80029</v>
      </c>
      <c r="I38" s="87" t="s">
        <v>110</v>
      </c>
      <c r="J38" s="91"/>
      <c r="K38" s="92"/>
      <c r="L38" s="80">
        <v>160</v>
      </c>
      <c r="M38" s="40"/>
      <c r="N38" s="37">
        <f t="shared" si="1"/>
        <v>0</v>
      </c>
      <c r="O38" s="19"/>
      <c r="P38" s="21"/>
      <c r="Q38" s="20"/>
    </row>
    <row r="39" spans="1:17" s="17" customFormat="1" ht="36" customHeight="1">
      <c r="A39" s="81">
        <v>80006</v>
      </c>
      <c r="B39" s="105" t="s">
        <v>89</v>
      </c>
      <c r="C39" s="106"/>
      <c r="D39" s="107"/>
      <c r="E39" s="80">
        <v>125</v>
      </c>
      <c r="F39" s="40"/>
      <c r="G39" s="41">
        <f t="shared" si="0"/>
        <v>0</v>
      </c>
      <c r="H39" s="81">
        <v>26641</v>
      </c>
      <c r="I39" s="87" t="s">
        <v>111</v>
      </c>
      <c r="J39" s="91"/>
      <c r="K39" s="92"/>
      <c r="L39" s="80">
        <v>150</v>
      </c>
      <c r="M39" s="40"/>
      <c r="N39" s="37">
        <f t="shared" si="1"/>
        <v>0</v>
      </c>
      <c r="O39" s="19"/>
      <c r="P39" s="21"/>
      <c r="Q39" s="20"/>
    </row>
    <row r="40" spans="1:17" s="17" customFormat="1" ht="36" customHeight="1">
      <c r="A40" s="81">
        <v>80058</v>
      </c>
      <c r="B40" s="105" t="s">
        <v>90</v>
      </c>
      <c r="C40" s="106"/>
      <c r="D40" s="107"/>
      <c r="E40" s="80">
        <v>125</v>
      </c>
      <c r="F40" s="40"/>
      <c r="G40" s="41">
        <f>E40*F40</f>
        <v>0</v>
      </c>
      <c r="H40" s="81">
        <v>80150</v>
      </c>
      <c r="I40" s="87" t="s">
        <v>112</v>
      </c>
      <c r="J40" s="91"/>
      <c r="K40" s="92"/>
      <c r="L40" s="80">
        <v>240</v>
      </c>
      <c r="M40" s="40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77"/>
      <c r="G41" s="41">
        <f>SUM(G15:G40)</f>
        <v>0</v>
      </c>
      <c r="N41" s="38">
        <f>SUM(N15:N40)</f>
        <v>0</v>
      </c>
    </row>
    <row r="42" spans="1:14" s="10" customFormat="1" ht="37.5" customHeight="1" thickBot="1">
      <c r="A42" s="78" t="s">
        <v>2</v>
      </c>
      <c r="B42" s="109" t="s">
        <v>3</v>
      </c>
      <c r="C42" s="109"/>
      <c r="D42" s="110"/>
      <c r="E42" s="24" t="s">
        <v>1</v>
      </c>
      <c r="F42" s="25" t="s">
        <v>0</v>
      </c>
      <c r="G42" s="41" t="e">
        <f aca="true" t="shared" si="2" ref="G42:G75">E42*F42</f>
        <v>#VALUE!</v>
      </c>
      <c r="H42" s="23" t="s">
        <v>2</v>
      </c>
      <c r="I42" s="108" t="s">
        <v>3</v>
      </c>
      <c r="J42" s="109"/>
      <c r="K42" s="110"/>
      <c r="L42" s="24" t="s">
        <v>1</v>
      </c>
      <c r="M42" s="25" t="s">
        <v>0</v>
      </c>
      <c r="N42" s="38">
        <f>SUM(N15:N35)</f>
        <v>0</v>
      </c>
    </row>
    <row r="43" spans="1:14" s="16" customFormat="1" ht="42.75" customHeight="1">
      <c r="A43" s="83">
        <v>63045</v>
      </c>
      <c r="B43" s="87" t="s">
        <v>114</v>
      </c>
      <c r="C43" s="91"/>
      <c r="D43" s="92"/>
      <c r="E43" s="82">
        <v>185</v>
      </c>
      <c r="F43" s="40"/>
      <c r="G43" s="41">
        <f t="shared" si="2"/>
        <v>0</v>
      </c>
      <c r="H43" s="83">
        <v>6588</v>
      </c>
      <c r="I43" s="87" t="s">
        <v>32</v>
      </c>
      <c r="J43" s="88"/>
      <c r="K43" s="89"/>
      <c r="L43" s="82">
        <v>200</v>
      </c>
      <c r="M43" s="40"/>
      <c r="N43" s="39">
        <f>L43*M43</f>
        <v>0</v>
      </c>
    </row>
    <row r="44" spans="1:17" s="17" customFormat="1" ht="36" customHeight="1">
      <c r="A44" s="81">
        <v>85077</v>
      </c>
      <c r="B44" s="87" t="s">
        <v>115</v>
      </c>
      <c r="C44" s="91"/>
      <c r="D44" s="92"/>
      <c r="E44" s="80">
        <v>160</v>
      </c>
      <c r="F44" s="40"/>
      <c r="G44" s="41">
        <f t="shared" si="2"/>
        <v>0</v>
      </c>
      <c r="H44" s="81">
        <v>63011</v>
      </c>
      <c r="I44" s="87" t="s">
        <v>139</v>
      </c>
      <c r="J44" s="88"/>
      <c r="K44" s="89"/>
      <c r="L44" s="80">
        <v>200</v>
      </c>
      <c r="M44" s="40"/>
      <c r="N44" s="39">
        <f aca="true" t="shared" si="3" ref="N44:N75">L44*M44</f>
        <v>0</v>
      </c>
      <c r="O44" s="19"/>
      <c r="P44" s="21"/>
      <c r="Q44" s="20"/>
    </row>
    <row r="45" spans="1:17" s="17" customFormat="1" ht="36" customHeight="1">
      <c r="A45" s="81">
        <v>27538</v>
      </c>
      <c r="B45" s="87" t="s">
        <v>43</v>
      </c>
      <c r="C45" s="91"/>
      <c r="D45" s="92"/>
      <c r="E45" s="80">
        <v>200</v>
      </c>
      <c r="F45" s="40"/>
      <c r="G45" s="41">
        <f t="shared" si="2"/>
        <v>0</v>
      </c>
      <c r="H45" s="81" t="s">
        <v>162</v>
      </c>
      <c r="I45" s="87" t="s">
        <v>140</v>
      </c>
      <c r="J45" s="88"/>
      <c r="K45" s="89"/>
      <c r="L45" s="80">
        <v>215</v>
      </c>
      <c r="M45" s="40"/>
      <c r="N45" s="39">
        <f t="shared" si="3"/>
        <v>0</v>
      </c>
      <c r="O45" s="19"/>
      <c r="P45" s="21"/>
      <c r="Q45" s="20"/>
    </row>
    <row r="46" spans="1:17" s="17" customFormat="1" ht="42" customHeight="1">
      <c r="A46" s="81">
        <v>26638</v>
      </c>
      <c r="B46" s="87" t="s">
        <v>116</v>
      </c>
      <c r="C46" s="91"/>
      <c r="D46" s="92"/>
      <c r="E46" s="80">
        <v>185</v>
      </c>
      <c r="F46" s="40"/>
      <c r="G46" s="41">
        <f t="shared" si="2"/>
        <v>0</v>
      </c>
      <c r="H46" s="81">
        <v>80112</v>
      </c>
      <c r="I46" s="87" t="s">
        <v>141</v>
      </c>
      <c r="J46" s="88"/>
      <c r="K46" s="89"/>
      <c r="L46" s="80">
        <v>160</v>
      </c>
      <c r="M46" s="40"/>
      <c r="N46" s="39">
        <f t="shared" si="3"/>
        <v>0</v>
      </c>
      <c r="O46" s="19"/>
      <c r="P46" s="21"/>
      <c r="Q46" s="20"/>
    </row>
    <row r="47" spans="1:17" s="17" customFormat="1" ht="36" customHeight="1">
      <c r="A47" s="81">
        <v>39557</v>
      </c>
      <c r="B47" s="87" t="s">
        <v>44</v>
      </c>
      <c r="C47" s="91"/>
      <c r="D47" s="92"/>
      <c r="E47" s="80">
        <v>160</v>
      </c>
      <c r="F47" s="40"/>
      <c r="G47" s="41">
        <f t="shared" si="2"/>
        <v>0</v>
      </c>
      <c r="H47" s="81">
        <v>39550</v>
      </c>
      <c r="I47" s="87" t="s">
        <v>50</v>
      </c>
      <c r="J47" s="88"/>
      <c r="K47" s="89"/>
      <c r="L47" s="80">
        <v>160</v>
      </c>
      <c r="M47" s="40"/>
      <c r="N47" s="39">
        <f t="shared" si="3"/>
        <v>0</v>
      </c>
      <c r="O47" s="19"/>
      <c r="P47" s="21"/>
      <c r="Q47" s="20"/>
    </row>
    <row r="48" spans="1:17" s="17" customFormat="1" ht="36" customHeight="1">
      <c r="A48" s="81">
        <v>39534</v>
      </c>
      <c r="B48" s="87" t="s">
        <v>45</v>
      </c>
      <c r="C48" s="91"/>
      <c r="D48" s="92"/>
      <c r="E48" s="80">
        <v>160</v>
      </c>
      <c r="F48" s="40"/>
      <c r="G48" s="41">
        <f t="shared" si="2"/>
        <v>0</v>
      </c>
      <c r="H48" s="81">
        <v>63050</v>
      </c>
      <c r="I48" s="87" t="s">
        <v>142</v>
      </c>
      <c r="J48" s="88"/>
      <c r="K48" s="89"/>
      <c r="L48" s="80">
        <v>175</v>
      </c>
      <c r="M48" s="40"/>
      <c r="N48" s="39">
        <f t="shared" si="3"/>
        <v>0</v>
      </c>
      <c r="O48" s="19"/>
      <c r="P48" s="21"/>
      <c r="Q48" s="20"/>
    </row>
    <row r="49" spans="1:17" s="17" customFormat="1" ht="36" customHeight="1">
      <c r="A49" s="81">
        <v>39551</v>
      </c>
      <c r="B49" s="87" t="s">
        <v>46</v>
      </c>
      <c r="C49" s="91"/>
      <c r="D49" s="92"/>
      <c r="E49" s="80">
        <v>160</v>
      </c>
      <c r="F49" s="40"/>
      <c r="G49" s="41">
        <f t="shared" si="2"/>
        <v>0</v>
      </c>
      <c r="H49" s="81" t="s">
        <v>54</v>
      </c>
      <c r="I49" s="87" t="s">
        <v>51</v>
      </c>
      <c r="J49" s="88"/>
      <c r="K49" s="89"/>
      <c r="L49" s="80">
        <v>240</v>
      </c>
      <c r="M49" s="40"/>
      <c r="N49" s="39">
        <f t="shared" si="3"/>
        <v>0</v>
      </c>
      <c r="O49" s="19"/>
      <c r="P49" s="21"/>
      <c r="Q49" s="20"/>
    </row>
    <row r="50" spans="1:17" s="17" customFormat="1" ht="36" customHeight="1">
      <c r="A50" s="81">
        <v>39575</v>
      </c>
      <c r="B50" s="87" t="s">
        <v>117</v>
      </c>
      <c r="C50" s="91"/>
      <c r="D50" s="92"/>
      <c r="E50" s="80">
        <v>185</v>
      </c>
      <c r="F50" s="40"/>
      <c r="G50" s="41">
        <f t="shared" si="2"/>
        <v>0</v>
      </c>
      <c r="H50" s="81" t="s">
        <v>55</v>
      </c>
      <c r="I50" s="87" t="s">
        <v>143</v>
      </c>
      <c r="J50" s="88"/>
      <c r="K50" s="89"/>
      <c r="L50" s="80">
        <v>200</v>
      </c>
      <c r="M50" s="40"/>
      <c r="N50" s="39">
        <f t="shared" si="3"/>
        <v>0</v>
      </c>
      <c r="O50" s="19"/>
      <c r="P50" s="21"/>
      <c r="Q50" s="20"/>
    </row>
    <row r="51" spans="1:17" s="17" customFormat="1" ht="42" customHeight="1">
      <c r="A51" s="81">
        <v>9051</v>
      </c>
      <c r="B51" s="87" t="s">
        <v>118</v>
      </c>
      <c r="C51" s="91"/>
      <c r="D51" s="92"/>
      <c r="E51" s="80">
        <v>145</v>
      </c>
      <c r="F51" s="40"/>
      <c r="G51" s="41">
        <f t="shared" si="2"/>
        <v>0</v>
      </c>
      <c r="H51" s="81" t="s">
        <v>163</v>
      </c>
      <c r="I51" s="87" t="s">
        <v>144</v>
      </c>
      <c r="J51" s="88"/>
      <c r="K51" s="89"/>
      <c r="L51" s="80">
        <v>240</v>
      </c>
      <c r="M51" s="40"/>
      <c r="N51" s="39">
        <f t="shared" si="3"/>
        <v>0</v>
      </c>
      <c r="O51" s="19"/>
      <c r="P51" s="21"/>
      <c r="Q51" s="20"/>
    </row>
    <row r="52" spans="1:17" s="17" customFormat="1" ht="36" customHeight="1">
      <c r="A52" s="81">
        <v>9078</v>
      </c>
      <c r="B52" s="87" t="s">
        <v>119</v>
      </c>
      <c r="C52" s="91"/>
      <c r="D52" s="92"/>
      <c r="E52" s="80">
        <v>145</v>
      </c>
      <c r="F52" s="40"/>
      <c r="G52" s="41">
        <f t="shared" si="2"/>
        <v>0</v>
      </c>
      <c r="H52" s="81">
        <v>63517</v>
      </c>
      <c r="I52" s="87" t="s">
        <v>25</v>
      </c>
      <c r="J52" s="88"/>
      <c r="K52" s="89"/>
      <c r="L52" s="80">
        <v>160</v>
      </c>
      <c r="M52" s="40"/>
      <c r="N52" s="39">
        <f t="shared" si="3"/>
        <v>0</v>
      </c>
      <c r="O52" s="19"/>
      <c r="P52" s="21"/>
      <c r="Q52" s="20"/>
    </row>
    <row r="53" spans="1:17" s="17" customFormat="1" ht="36" customHeight="1">
      <c r="A53" s="81">
        <v>9081</v>
      </c>
      <c r="B53" s="87" t="s">
        <v>120</v>
      </c>
      <c r="C53" s="91"/>
      <c r="D53" s="92"/>
      <c r="E53" s="80">
        <v>145</v>
      </c>
      <c r="F53" s="40"/>
      <c r="G53" s="41">
        <f t="shared" si="2"/>
        <v>0</v>
      </c>
      <c r="H53" s="81">
        <v>9101</v>
      </c>
      <c r="I53" s="87" t="s">
        <v>26</v>
      </c>
      <c r="J53" s="88"/>
      <c r="K53" s="89"/>
      <c r="L53" s="80">
        <v>125</v>
      </c>
      <c r="M53" s="40"/>
      <c r="N53" s="39">
        <f t="shared" si="3"/>
        <v>0</v>
      </c>
      <c r="O53" s="19"/>
      <c r="P53" s="21"/>
      <c r="Q53" s="20"/>
    </row>
    <row r="54" spans="1:17" s="17" customFormat="1" ht="36" customHeight="1">
      <c r="A54" s="81">
        <v>80049</v>
      </c>
      <c r="B54" s="87" t="s">
        <v>121</v>
      </c>
      <c r="C54" s="91"/>
      <c r="D54" s="92"/>
      <c r="E54" s="80">
        <v>160</v>
      </c>
      <c r="F54" s="40"/>
      <c r="G54" s="41">
        <f t="shared" si="2"/>
        <v>0</v>
      </c>
      <c r="H54" s="81" t="s">
        <v>56</v>
      </c>
      <c r="I54" s="87" t="s">
        <v>145</v>
      </c>
      <c r="J54" s="88"/>
      <c r="K54" s="89"/>
      <c r="L54" s="80">
        <v>200</v>
      </c>
      <c r="M54" s="40"/>
      <c r="N54" s="39">
        <f t="shared" si="3"/>
        <v>0</v>
      </c>
      <c r="O54" s="19"/>
      <c r="P54" s="21"/>
      <c r="Q54" s="20"/>
    </row>
    <row r="55" spans="1:17" s="17" customFormat="1" ht="36" customHeight="1">
      <c r="A55" s="81">
        <v>21033</v>
      </c>
      <c r="B55" s="87" t="s">
        <v>122</v>
      </c>
      <c r="C55" s="91"/>
      <c r="D55" s="92"/>
      <c r="E55" s="80">
        <v>385</v>
      </c>
      <c r="F55" s="40"/>
      <c r="G55" s="41">
        <f t="shared" si="2"/>
        <v>0</v>
      </c>
      <c r="H55" s="81">
        <v>80027</v>
      </c>
      <c r="I55" s="87" t="s">
        <v>146</v>
      </c>
      <c r="J55" s="88"/>
      <c r="K55" s="89"/>
      <c r="L55" s="80">
        <v>145</v>
      </c>
      <c r="M55" s="40"/>
      <c r="N55" s="39">
        <f t="shared" si="3"/>
        <v>0</v>
      </c>
      <c r="O55" s="19"/>
      <c r="P55" s="21"/>
      <c r="Q55" s="20"/>
    </row>
    <row r="56" spans="1:17" s="17" customFormat="1" ht="36" customHeight="1">
      <c r="A56" s="81">
        <v>80087</v>
      </c>
      <c r="B56" s="87" t="s">
        <v>47</v>
      </c>
      <c r="C56" s="91"/>
      <c r="D56" s="92"/>
      <c r="E56" s="80">
        <v>240</v>
      </c>
      <c r="F56" s="40"/>
      <c r="G56" s="41">
        <f t="shared" si="2"/>
        <v>0</v>
      </c>
      <c r="H56" s="81">
        <v>26663</v>
      </c>
      <c r="I56" s="87" t="s">
        <v>147</v>
      </c>
      <c r="J56" s="88"/>
      <c r="K56" s="89"/>
      <c r="L56" s="80">
        <v>175</v>
      </c>
      <c r="M56" s="40"/>
      <c r="N56" s="39">
        <f t="shared" si="3"/>
        <v>0</v>
      </c>
      <c r="O56" s="19"/>
      <c r="P56" s="21"/>
      <c r="Q56" s="20"/>
    </row>
    <row r="57" spans="1:17" s="17" customFormat="1" ht="36" customHeight="1">
      <c r="A57" s="81">
        <v>80097</v>
      </c>
      <c r="B57" s="87" t="s">
        <v>123</v>
      </c>
      <c r="C57" s="91"/>
      <c r="D57" s="92"/>
      <c r="E57" s="80">
        <v>160</v>
      </c>
      <c r="F57" s="40"/>
      <c r="G57" s="41">
        <f t="shared" si="2"/>
        <v>0</v>
      </c>
      <c r="H57" s="81">
        <v>80025</v>
      </c>
      <c r="I57" s="87" t="s">
        <v>148</v>
      </c>
      <c r="J57" s="88"/>
      <c r="K57" s="89"/>
      <c r="L57" s="80">
        <v>145</v>
      </c>
      <c r="M57" s="40"/>
      <c r="N57" s="39">
        <f t="shared" si="3"/>
        <v>0</v>
      </c>
      <c r="O57" s="19"/>
      <c r="P57" s="21"/>
      <c r="Q57" s="20"/>
    </row>
    <row r="58" spans="1:17" s="17" customFormat="1" ht="36" customHeight="1">
      <c r="A58" s="81">
        <v>80158</v>
      </c>
      <c r="B58" s="87" t="s">
        <v>124</v>
      </c>
      <c r="C58" s="91"/>
      <c r="D58" s="92"/>
      <c r="E58" s="80">
        <v>160</v>
      </c>
      <c r="F58" s="40"/>
      <c r="G58" s="41">
        <f t="shared" si="2"/>
        <v>0</v>
      </c>
      <c r="H58" s="81">
        <v>80101</v>
      </c>
      <c r="I58" s="87" t="s">
        <v>149</v>
      </c>
      <c r="J58" s="88"/>
      <c r="K58" s="89"/>
      <c r="L58" s="80">
        <v>160</v>
      </c>
      <c r="M58" s="40"/>
      <c r="N58" s="39">
        <f t="shared" si="3"/>
        <v>0</v>
      </c>
      <c r="O58" s="19"/>
      <c r="P58" s="21"/>
      <c r="Q58" s="20"/>
    </row>
    <row r="59" spans="1:17" s="17" customFormat="1" ht="36" customHeight="1">
      <c r="A59" s="81" t="s">
        <v>138</v>
      </c>
      <c r="B59" s="87" t="s">
        <v>125</v>
      </c>
      <c r="C59" s="91"/>
      <c r="D59" s="92"/>
      <c r="E59" s="80">
        <v>200</v>
      </c>
      <c r="F59" s="40"/>
      <c r="G59" s="41">
        <f t="shared" si="2"/>
        <v>0</v>
      </c>
      <c r="H59" s="81">
        <v>5544</v>
      </c>
      <c r="I59" s="87" t="s">
        <v>33</v>
      </c>
      <c r="J59" s="88"/>
      <c r="K59" s="89"/>
      <c r="L59" s="80">
        <v>160</v>
      </c>
      <c r="M59" s="40"/>
      <c r="N59" s="39">
        <f t="shared" si="3"/>
        <v>0</v>
      </c>
      <c r="O59" s="19"/>
      <c r="P59" s="21"/>
      <c r="Q59" s="20"/>
    </row>
    <row r="60" spans="1:17" s="17" customFormat="1" ht="42" customHeight="1">
      <c r="A60" s="81">
        <v>27068</v>
      </c>
      <c r="B60" s="87" t="s">
        <v>126</v>
      </c>
      <c r="C60" s="91"/>
      <c r="D60" s="92"/>
      <c r="E60" s="80">
        <v>160</v>
      </c>
      <c r="F60" s="40"/>
      <c r="G60" s="41">
        <f t="shared" si="2"/>
        <v>0</v>
      </c>
      <c r="H60" s="81" t="s">
        <v>57</v>
      </c>
      <c r="I60" s="87" t="s">
        <v>52</v>
      </c>
      <c r="J60" s="88"/>
      <c r="K60" s="89"/>
      <c r="L60" s="80">
        <v>200</v>
      </c>
      <c r="M60" s="40"/>
      <c r="N60" s="39">
        <f t="shared" si="3"/>
        <v>0</v>
      </c>
      <c r="O60" s="19"/>
      <c r="P60" s="21"/>
      <c r="Q60" s="20"/>
    </row>
    <row r="61" spans="1:17" s="17" customFormat="1" ht="36" customHeight="1">
      <c r="A61" s="81">
        <v>26627</v>
      </c>
      <c r="B61" s="87" t="s">
        <v>127</v>
      </c>
      <c r="C61" s="91"/>
      <c r="D61" s="92"/>
      <c r="E61" s="80">
        <v>185</v>
      </c>
      <c r="F61" s="40"/>
      <c r="G61" s="41">
        <f t="shared" si="2"/>
        <v>0</v>
      </c>
      <c r="H61" s="81" t="s">
        <v>58</v>
      </c>
      <c r="I61" s="87" t="s">
        <v>53</v>
      </c>
      <c r="J61" s="88"/>
      <c r="K61" s="89"/>
      <c r="L61" s="80">
        <v>200</v>
      </c>
      <c r="M61" s="40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1">
        <v>4887</v>
      </c>
      <c r="B62" s="87" t="s">
        <v>48</v>
      </c>
      <c r="C62" s="91"/>
      <c r="D62" s="92"/>
      <c r="E62" s="80">
        <v>135</v>
      </c>
      <c r="F62" s="40"/>
      <c r="G62" s="41">
        <f t="shared" si="2"/>
        <v>0</v>
      </c>
      <c r="H62" s="81" t="s">
        <v>164</v>
      </c>
      <c r="I62" s="87" t="s">
        <v>150</v>
      </c>
      <c r="J62" s="88"/>
      <c r="K62" s="89"/>
      <c r="L62" s="80">
        <v>200</v>
      </c>
      <c r="M62" s="40"/>
      <c r="N62" s="39">
        <f t="shared" si="3"/>
        <v>0</v>
      </c>
      <c r="O62" s="19"/>
      <c r="P62" s="21"/>
      <c r="Q62" s="20"/>
    </row>
    <row r="63" spans="1:17" s="17" customFormat="1" ht="36" customHeight="1">
      <c r="A63" s="81">
        <v>40011</v>
      </c>
      <c r="B63" s="87" t="s">
        <v>49</v>
      </c>
      <c r="C63" s="91"/>
      <c r="D63" s="92"/>
      <c r="E63" s="80">
        <v>160</v>
      </c>
      <c r="F63" s="40"/>
      <c r="G63" s="41">
        <f t="shared" si="2"/>
        <v>0</v>
      </c>
      <c r="H63" s="81" t="s">
        <v>165</v>
      </c>
      <c r="I63" s="87" t="s">
        <v>151</v>
      </c>
      <c r="J63" s="88"/>
      <c r="K63" s="89"/>
      <c r="L63" s="80">
        <v>200</v>
      </c>
      <c r="M63" s="40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1">
        <v>80103</v>
      </c>
      <c r="B64" s="87" t="s">
        <v>128</v>
      </c>
      <c r="C64" s="91"/>
      <c r="D64" s="92"/>
      <c r="E64" s="80">
        <v>145</v>
      </c>
      <c r="F64" s="40"/>
      <c r="G64" s="41">
        <f t="shared" si="2"/>
        <v>0</v>
      </c>
      <c r="H64" s="81">
        <v>9079</v>
      </c>
      <c r="I64" s="87" t="s">
        <v>152</v>
      </c>
      <c r="J64" s="88"/>
      <c r="K64" s="89"/>
      <c r="L64" s="80">
        <v>145</v>
      </c>
      <c r="M64" s="40"/>
      <c r="N64" s="39">
        <f t="shared" si="3"/>
        <v>0</v>
      </c>
      <c r="O64" s="19"/>
      <c r="P64" s="21"/>
      <c r="Q64" s="20"/>
    </row>
    <row r="65" spans="1:17" s="17" customFormat="1" ht="36" customHeight="1">
      <c r="A65" s="81">
        <v>80096</v>
      </c>
      <c r="B65" s="87" t="s">
        <v>129</v>
      </c>
      <c r="C65" s="91"/>
      <c r="D65" s="92"/>
      <c r="E65" s="80">
        <v>145</v>
      </c>
      <c r="F65" s="40"/>
      <c r="G65" s="41">
        <f t="shared" si="2"/>
        <v>0</v>
      </c>
      <c r="H65" s="81">
        <v>80161</v>
      </c>
      <c r="I65" s="87" t="s">
        <v>153</v>
      </c>
      <c r="J65" s="88"/>
      <c r="K65" s="89"/>
      <c r="L65" s="80">
        <v>135</v>
      </c>
      <c r="M65" s="40"/>
      <c r="N65" s="39">
        <f t="shared" si="3"/>
        <v>0</v>
      </c>
      <c r="O65" s="19"/>
      <c r="P65" s="21"/>
      <c r="Q65" s="20"/>
    </row>
    <row r="66" spans="1:17" s="17" customFormat="1" ht="36" customHeight="1">
      <c r="A66" s="81">
        <v>26557</v>
      </c>
      <c r="B66" s="87" t="s">
        <v>130</v>
      </c>
      <c r="C66" s="91"/>
      <c r="D66" s="92"/>
      <c r="E66" s="80">
        <v>205</v>
      </c>
      <c r="F66" s="40"/>
      <c r="G66" s="41">
        <f t="shared" si="2"/>
        <v>0</v>
      </c>
      <c r="H66" s="81">
        <v>80164</v>
      </c>
      <c r="I66" s="87" t="s">
        <v>154</v>
      </c>
      <c r="J66" s="88"/>
      <c r="K66" s="89"/>
      <c r="L66" s="80">
        <v>160</v>
      </c>
      <c r="M66" s="40"/>
      <c r="N66" s="39">
        <f t="shared" si="3"/>
        <v>0</v>
      </c>
      <c r="O66" s="19"/>
      <c r="P66" s="21"/>
      <c r="Q66" s="20"/>
    </row>
    <row r="67" spans="1:17" s="17" customFormat="1" ht="36" customHeight="1">
      <c r="A67" s="81">
        <v>40048</v>
      </c>
      <c r="B67" s="87" t="s">
        <v>131</v>
      </c>
      <c r="C67" s="91"/>
      <c r="D67" s="92"/>
      <c r="E67" s="80">
        <v>95</v>
      </c>
      <c r="F67" s="40"/>
      <c r="G67" s="41">
        <f t="shared" si="2"/>
        <v>0</v>
      </c>
      <c r="H67" s="81">
        <v>80165</v>
      </c>
      <c r="I67" s="87" t="s">
        <v>155</v>
      </c>
      <c r="J67" s="88"/>
      <c r="K67" s="89"/>
      <c r="L67" s="80">
        <v>160</v>
      </c>
      <c r="M67" s="40"/>
      <c r="N67" s="39">
        <f t="shared" si="3"/>
        <v>0</v>
      </c>
      <c r="O67" s="19"/>
      <c r="P67" s="21"/>
      <c r="Q67" s="20"/>
    </row>
    <row r="68" spans="1:17" s="17" customFormat="1" ht="36" customHeight="1">
      <c r="A68" s="81">
        <v>4810</v>
      </c>
      <c r="B68" s="87" t="s">
        <v>132</v>
      </c>
      <c r="C68" s="91"/>
      <c r="D68" s="92"/>
      <c r="E68" s="80">
        <v>80</v>
      </c>
      <c r="F68" s="40"/>
      <c r="G68" s="41">
        <f t="shared" si="2"/>
        <v>0</v>
      </c>
      <c r="H68" s="81">
        <v>80114</v>
      </c>
      <c r="I68" s="87" t="s">
        <v>156</v>
      </c>
      <c r="J68" s="88"/>
      <c r="K68" s="89"/>
      <c r="L68" s="80">
        <v>160</v>
      </c>
      <c r="M68" s="40"/>
      <c r="N68" s="39">
        <f t="shared" si="3"/>
        <v>0</v>
      </c>
      <c r="O68" s="19"/>
      <c r="P68" s="21"/>
      <c r="Q68" s="20"/>
    </row>
    <row r="69" spans="1:17" s="17" customFormat="1" ht="36" customHeight="1">
      <c r="A69" s="81">
        <v>40049</v>
      </c>
      <c r="B69" s="87" t="s">
        <v>133</v>
      </c>
      <c r="C69" s="91"/>
      <c r="D69" s="92"/>
      <c r="E69" s="80">
        <v>95</v>
      </c>
      <c r="F69" s="40"/>
      <c r="G69" s="41">
        <f t="shared" si="2"/>
        <v>0</v>
      </c>
      <c r="H69" s="81">
        <v>80115</v>
      </c>
      <c r="I69" s="87" t="s">
        <v>157</v>
      </c>
      <c r="J69" s="88"/>
      <c r="K69" s="89"/>
      <c r="L69" s="80">
        <v>160</v>
      </c>
      <c r="M69" s="40"/>
      <c r="N69" s="39">
        <f t="shared" si="3"/>
        <v>0</v>
      </c>
      <c r="O69" s="19"/>
      <c r="P69" s="21"/>
      <c r="Q69" s="20"/>
    </row>
    <row r="70" spans="1:17" s="17" customFormat="1" ht="36" customHeight="1">
      <c r="A70" s="81">
        <v>40050</v>
      </c>
      <c r="B70" s="87" t="s">
        <v>134</v>
      </c>
      <c r="C70" s="91"/>
      <c r="D70" s="92"/>
      <c r="E70" s="80">
        <v>95</v>
      </c>
      <c r="F70" s="40"/>
      <c r="G70" s="41">
        <f t="shared" si="2"/>
        <v>0</v>
      </c>
      <c r="H70" s="81">
        <v>80148</v>
      </c>
      <c r="I70" s="87" t="s">
        <v>158</v>
      </c>
      <c r="J70" s="88"/>
      <c r="K70" s="89"/>
      <c r="L70" s="80">
        <v>225</v>
      </c>
      <c r="M70" s="40"/>
      <c r="N70" s="39">
        <f t="shared" si="3"/>
        <v>0</v>
      </c>
      <c r="O70" s="19"/>
      <c r="P70" s="21"/>
      <c r="Q70" s="20"/>
    </row>
    <row r="71" spans="1:17" s="17" customFormat="1" ht="36" customHeight="1">
      <c r="A71" s="81" t="s">
        <v>20</v>
      </c>
      <c r="B71" s="87" t="s">
        <v>21</v>
      </c>
      <c r="C71" s="91"/>
      <c r="D71" s="92"/>
      <c r="E71" s="80">
        <v>200</v>
      </c>
      <c r="F71" s="40"/>
      <c r="G71" s="41">
        <f t="shared" si="2"/>
        <v>0</v>
      </c>
      <c r="H71" s="81" t="s">
        <v>166</v>
      </c>
      <c r="I71" s="87" t="s">
        <v>159</v>
      </c>
      <c r="J71" s="88"/>
      <c r="K71" s="89"/>
      <c r="L71" s="80">
        <v>200</v>
      </c>
      <c r="M71" s="40"/>
      <c r="N71" s="39">
        <f t="shared" si="3"/>
        <v>0</v>
      </c>
      <c r="O71" s="19"/>
      <c r="P71" s="21"/>
      <c r="Q71" s="20"/>
    </row>
    <row r="72" spans="1:17" s="17" customFormat="1" ht="36" customHeight="1">
      <c r="A72" s="81" t="s">
        <v>16</v>
      </c>
      <c r="B72" s="87" t="s">
        <v>17</v>
      </c>
      <c r="C72" s="91"/>
      <c r="D72" s="92"/>
      <c r="E72" s="80">
        <v>200</v>
      </c>
      <c r="F72" s="40"/>
      <c r="G72" s="41">
        <f t="shared" si="2"/>
        <v>0</v>
      </c>
      <c r="H72" s="81">
        <v>63536</v>
      </c>
      <c r="I72" s="87" t="s">
        <v>160</v>
      </c>
      <c r="J72" s="88"/>
      <c r="K72" s="89"/>
      <c r="L72" s="80">
        <v>240</v>
      </c>
      <c r="M72" s="40"/>
      <c r="N72" s="39">
        <f t="shared" si="3"/>
        <v>0</v>
      </c>
      <c r="O72" s="19"/>
      <c r="P72" s="21"/>
      <c r="Q72" s="20"/>
    </row>
    <row r="73" spans="1:17" s="17" customFormat="1" ht="36" customHeight="1">
      <c r="A73" s="81">
        <v>50019</v>
      </c>
      <c r="B73" s="87" t="s">
        <v>135</v>
      </c>
      <c r="C73" s="91"/>
      <c r="D73" s="92"/>
      <c r="E73" s="80">
        <v>400</v>
      </c>
      <c r="F73" s="40"/>
      <c r="G73" s="41">
        <f t="shared" si="2"/>
        <v>0</v>
      </c>
      <c r="H73" s="81">
        <v>9052</v>
      </c>
      <c r="I73" s="87" t="s">
        <v>14</v>
      </c>
      <c r="J73" s="88"/>
      <c r="K73" s="89"/>
      <c r="L73" s="80">
        <v>145</v>
      </c>
      <c r="M73" s="40"/>
      <c r="N73" s="39">
        <f t="shared" si="3"/>
        <v>0</v>
      </c>
      <c r="O73" s="19"/>
      <c r="P73" s="21"/>
      <c r="Q73" s="20"/>
    </row>
    <row r="74" spans="1:17" s="17" customFormat="1" ht="36" customHeight="1">
      <c r="A74" s="81">
        <v>26604</v>
      </c>
      <c r="B74" s="87" t="s">
        <v>136</v>
      </c>
      <c r="C74" s="91"/>
      <c r="D74" s="92"/>
      <c r="E74" s="80">
        <v>200</v>
      </c>
      <c r="F74" s="40"/>
      <c r="G74" s="41">
        <f t="shared" si="2"/>
        <v>0</v>
      </c>
      <c r="H74" s="81">
        <v>80109</v>
      </c>
      <c r="I74" s="87" t="s">
        <v>161</v>
      </c>
      <c r="J74" s="88"/>
      <c r="K74" s="89"/>
      <c r="L74" s="80">
        <v>160</v>
      </c>
      <c r="M74" s="40"/>
      <c r="N74" s="39">
        <f t="shared" si="3"/>
        <v>0</v>
      </c>
      <c r="O74" s="19"/>
      <c r="P74" s="21"/>
      <c r="Q74" s="20"/>
    </row>
    <row r="75" spans="1:17" s="17" customFormat="1" ht="39" customHeight="1">
      <c r="A75" s="81">
        <v>69046</v>
      </c>
      <c r="B75" s="87" t="s">
        <v>137</v>
      </c>
      <c r="C75" s="91"/>
      <c r="D75" s="92"/>
      <c r="E75" s="80">
        <v>160</v>
      </c>
      <c r="F75" s="40"/>
      <c r="G75" s="41">
        <f t="shared" si="2"/>
        <v>0</v>
      </c>
      <c r="H75" s="81" t="s">
        <v>60</v>
      </c>
      <c r="I75" s="87" t="s">
        <v>59</v>
      </c>
      <c r="J75" s="88"/>
      <c r="K75" s="89"/>
      <c r="L75" s="80">
        <v>200</v>
      </c>
      <c r="M75" s="40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8">
        <f>SUM(N43:N75)</f>
        <v>0</v>
      </c>
    </row>
    <row r="77" spans="1:14" s="17" customFormat="1" ht="34.5" customHeight="1" thickBot="1">
      <c r="A77" s="76" t="s">
        <v>2</v>
      </c>
      <c r="B77" s="108" t="s">
        <v>3</v>
      </c>
      <c r="C77" s="109"/>
      <c r="D77" s="110"/>
      <c r="E77" s="24" t="s">
        <v>1</v>
      </c>
      <c r="F77" s="25" t="s">
        <v>0</v>
      </c>
      <c r="G77" s="27"/>
      <c r="H77" s="76" t="s">
        <v>2</v>
      </c>
      <c r="I77" s="108" t="s">
        <v>3</v>
      </c>
      <c r="J77" s="109"/>
      <c r="K77" s="110"/>
      <c r="L77" s="24" t="s">
        <v>1</v>
      </c>
      <c r="M77" s="25" t="s">
        <v>0</v>
      </c>
      <c r="N77" s="37">
        <f>SUM(N44:N75)</f>
        <v>0</v>
      </c>
    </row>
    <row r="78" spans="1:14" s="5" customFormat="1" ht="36" customHeight="1">
      <c r="A78" s="86">
        <v>9076</v>
      </c>
      <c r="B78" s="90" t="s">
        <v>34</v>
      </c>
      <c r="C78" s="88"/>
      <c r="D78" s="89"/>
      <c r="E78" s="85">
        <v>145</v>
      </c>
      <c r="F78" s="40"/>
      <c r="G78" s="39">
        <f>F78*E78</f>
        <v>0</v>
      </c>
      <c r="H78" s="83">
        <v>9114</v>
      </c>
      <c r="I78" s="87" t="s">
        <v>175</v>
      </c>
      <c r="J78" s="88"/>
      <c r="K78" s="89"/>
      <c r="L78" s="82">
        <v>125</v>
      </c>
      <c r="M78" s="40"/>
      <c r="N78" s="33">
        <f aca="true" t="shared" si="4" ref="N78:N90">L78*M78</f>
        <v>0</v>
      </c>
    </row>
    <row r="79" spans="1:14" ht="38.25" customHeight="1">
      <c r="A79" s="81">
        <v>26666</v>
      </c>
      <c r="B79" s="90" t="s">
        <v>167</v>
      </c>
      <c r="C79" s="88"/>
      <c r="D79" s="89"/>
      <c r="E79" s="80">
        <v>190</v>
      </c>
      <c r="F79" s="40"/>
      <c r="G79" s="39">
        <f>F79*E79</f>
        <v>0</v>
      </c>
      <c r="H79" s="81">
        <v>26623</v>
      </c>
      <c r="I79" s="87" t="s">
        <v>176</v>
      </c>
      <c r="J79" s="88"/>
      <c r="K79" s="89"/>
      <c r="L79" s="80">
        <v>160</v>
      </c>
      <c r="M79" s="40"/>
      <c r="N79" s="33">
        <f t="shared" si="4"/>
        <v>0</v>
      </c>
    </row>
    <row r="80" spans="1:14" s="5" customFormat="1" ht="36" customHeight="1">
      <c r="A80" s="81">
        <v>63529</v>
      </c>
      <c r="B80" s="90" t="s">
        <v>22</v>
      </c>
      <c r="C80" s="88"/>
      <c r="D80" s="89"/>
      <c r="E80" s="80">
        <v>120</v>
      </c>
      <c r="F80" s="40"/>
      <c r="G80" s="39">
        <f aca="true" t="shared" si="5" ref="G80:G88">F80*E80</f>
        <v>0</v>
      </c>
      <c r="H80" s="81">
        <v>80050</v>
      </c>
      <c r="I80" s="87" t="s">
        <v>177</v>
      </c>
      <c r="J80" s="88"/>
      <c r="K80" s="89"/>
      <c r="L80" s="80">
        <v>145</v>
      </c>
      <c r="M80" s="40"/>
      <c r="N80" s="33">
        <f t="shared" si="4"/>
        <v>0</v>
      </c>
    </row>
    <row r="81" spans="1:14" ht="36" customHeight="1">
      <c r="A81" s="81">
        <v>80124</v>
      </c>
      <c r="B81" s="90" t="s">
        <v>168</v>
      </c>
      <c r="C81" s="88"/>
      <c r="D81" s="89"/>
      <c r="E81" s="80">
        <v>200</v>
      </c>
      <c r="F81" s="40"/>
      <c r="G81" s="39">
        <f t="shared" si="5"/>
        <v>0</v>
      </c>
      <c r="H81" s="81">
        <v>21024</v>
      </c>
      <c r="I81" s="87" t="s">
        <v>178</v>
      </c>
      <c r="J81" s="88"/>
      <c r="K81" s="89"/>
      <c r="L81" s="80">
        <v>205</v>
      </c>
      <c r="M81" s="40"/>
      <c r="N81" s="33">
        <f t="shared" si="4"/>
        <v>0</v>
      </c>
    </row>
    <row r="82" spans="1:14" ht="36" customHeight="1">
      <c r="A82" s="81">
        <v>80129</v>
      </c>
      <c r="B82" s="90" t="s">
        <v>169</v>
      </c>
      <c r="C82" s="88"/>
      <c r="D82" s="89"/>
      <c r="E82" s="80">
        <v>225</v>
      </c>
      <c r="F82" s="40"/>
      <c r="G82" s="39">
        <f t="shared" si="5"/>
        <v>0</v>
      </c>
      <c r="H82" s="81">
        <v>9049</v>
      </c>
      <c r="I82" s="87" t="s">
        <v>179</v>
      </c>
      <c r="J82" s="88"/>
      <c r="K82" s="89"/>
      <c r="L82" s="80">
        <v>145</v>
      </c>
      <c r="M82" s="40"/>
      <c r="N82" s="33">
        <f t="shared" si="4"/>
        <v>0</v>
      </c>
    </row>
    <row r="83" spans="1:14" s="5" customFormat="1" ht="36" customHeight="1">
      <c r="A83" s="81">
        <v>85070</v>
      </c>
      <c r="B83" s="90" t="s">
        <v>170</v>
      </c>
      <c r="C83" s="88"/>
      <c r="D83" s="89"/>
      <c r="E83" s="80">
        <v>280</v>
      </c>
      <c r="F83" s="40"/>
      <c r="G83" s="39">
        <f t="shared" si="5"/>
        <v>0</v>
      </c>
      <c r="H83" s="81">
        <v>80139</v>
      </c>
      <c r="I83" s="87" t="s">
        <v>180</v>
      </c>
      <c r="J83" s="88"/>
      <c r="K83" s="89"/>
      <c r="L83" s="80">
        <v>200</v>
      </c>
      <c r="M83" s="40"/>
      <c r="N83" s="33">
        <f t="shared" si="4"/>
        <v>0</v>
      </c>
    </row>
    <row r="84" spans="1:14" ht="36" customHeight="1">
      <c r="A84" s="81">
        <v>80111</v>
      </c>
      <c r="B84" s="90" t="s">
        <v>171</v>
      </c>
      <c r="C84" s="88"/>
      <c r="D84" s="89"/>
      <c r="E84" s="80">
        <v>160</v>
      </c>
      <c r="F84" s="40"/>
      <c r="G84" s="39">
        <f t="shared" si="5"/>
        <v>0</v>
      </c>
      <c r="H84" s="81">
        <v>80136</v>
      </c>
      <c r="I84" s="87" t="s">
        <v>181</v>
      </c>
      <c r="J84" s="88"/>
      <c r="K84" s="89"/>
      <c r="L84" s="80">
        <v>125</v>
      </c>
      <c r="M84" s="40"/>
      <c r="N84" s="33">
        <f t="shared" si="4"/>
        <v>0</v>
      </c>
    </row>
    <row r="85" spans="1:14" ht="36" customHeight="1">
      <c r="A85" s="81" t="s">
        <v>64</v>
      </c>
      <c r="B85" s="90" t="s">
        <v>61</v>
      </c>
      <c r="C85" s="88"/>
      <c r="D85" s="89"/>
      <c r="E85" s="80">
        <v>160</v>
      </c>
      <c r="F85" s="40"/>
      <c r="G85" s="39">
        <f>F85*E85</f>
        <v>0</v>
      </c>
      <c r="H85" s="81">
        <v>80080</v>
      </c>
      <c r="I85" s="87" t="s">
        <v>182</v>
      </c>
      <c r="J85" s="88"/>
      <c r="K85" s="89"/>
      <c r="L85" s="80">
        <v>160</v>
      </c>
      <c r="M85" s="40"/>
      <c r="N85" s="33">
        <f t="shared" si="4"/>
        <v>0</v>
      </c>
    </row>
    <row r="86" spans="1:14" s="5" customFormat="1" ht="36" customHeight="1">
      <c r="A86" s="81">
        <v>2996</v>
      </c>
      <c r="B86" s="90" t="s">
        <v>62</v>
      </c>
      <c r="C86" s="88"/>
      <c r="D86" s="89"/>
      <c r="E86" s="80">
        <v>200</v>
      </c>
      <c r="F86" s="40"/>
      <c r="G86" s="39">
        <f>F86*E86</f>
        <v>0</v>
      </c>
      <c r="H86" s="81">
        <v>80106</v>
      </c>
      <c r="I86" s="87" t="s">
        <v>183</v>
      </c>
      <c r="J86" s="88"/>
      <c r="K86" s="89"/>
      <c r="L86" s="80">
        <v>185</v>
      </c>
      <c r="M86" s="40"/>
      <c r="N86" s="33">
        <f t="shared" si="4"/>
        <v>0</v>
      </c>
    </row>
    <row r="87" spans="1:14" ht="36" customHeight="1">
      <c r="A87" s="81">
        <v>4823</v>
      </c>
      <c r="B87" s="90" t="s">
        <v>63</v>
      </c>
      <c r="C87" s="88"/>
      <c r="D87" s="89"/>
      <c r="E87" s="80">
        <v>125</v>
      </c>
      <c r="F87" s="40"/>
      <c r="G87" s="39">
        <f>F87*E87</f>
        <v>0</v>
      </c>
      <c r="H87" s="81">
        <v>26587</v>
      </c>
      <c r="I87" s="87" t="s">
        <v>65</v>
      </c>
      <c r="J87" s="88"/>
      <c r="K87" s="89"/>
      <c r="L87" s="80">
        <v>160</v>
      </c>
      <c r="M87" s="40"/>
      <c r="N87" s="33">
        <f t="shared" si="4"/>
        <v>0</v>
      </c>
    </row>
    <row r="88" spans="1:14" ht="36" customHeight="1">
      <c r="A88" s="81">
        <v>80095</v>
      </c>
      <c r="B88" s="90" t="s">
        <v>172</v>
      </c>
      <c r="C88" s="88"/>
      <c r="D88" s="89"/>
      <c r="E88" s="80">
        <v>185</v>
      </c>
      <c r="F88" s="40"/>
      <c r="G88" s="39">
        <f t="shared" si="5"/>
        <v>0</v>
      </c>
      <c r="H88" s="81">
        <v>85033</v>
      </c>
      <c r="I88" s="87" t="s">
        <v>184</v>
      </c>
      <c r="J88" s="88"/>
      <c r="K88" s="89"/>
      <c r="L88" s="80">
        <v>225</v>
      </c>
      <c r="M88" s="40"/>
      <c r="N88" s="33">
        <f t="shared" si="4"/>
        <v>0</v>
      </c>
    </row>
    <row r="89" spans="1:14" s="5" customFormat="1" ht="36" customHeight="1">
      <c r="A89" s="81">
        <v>85078</v>
      </c>
      <c r="B89" s="90" t="s">
        <v>173</v>
      </c>
      <c r="C89" s="88"/>
      <c r="D89" s="89"/>
      <c r="E89" s="80">
        <v>320</v>
      </c>
      <c r="F89" s="40"/>
      <c r="G89" s="39">
        <f>F89*E89</f>
        <v>0</v>
      </c>
      <c r="H89" s="81">
        <v>9149</v>
      </c>
      <c r="I89" s="87" t="s">
        <v>185</v>
      </c>
      <c r="J89" s="88"/>
      <c r="K89" s="89"/>
      <c r="L89" s="80">
        <v>160</v>
      </c>
      <c r="M89" s="40"/>
      <c r="N89" s="33">
        <f t="shared" si="4"/>
        <v>0</v>
      </c>
    </row>
    <row r="90" spans="1:14" ht="36" customHeight="1" thickBot="1">
      <c r="A90" s="81">
        <v>26667</v>
      </c>
      <c r="B90" s="90" t="s">
        <v>174</v>
      </c>
      <c r="C90" s="88"/>
      <c r="D90" s="89"/>
      <c r="E90" s="80">
        <v>240</v>
      </c>
      <c r="F90" s="40"/>
      <c r="G90" s="39">
        <f>F90*E90</f>
        <v>0</v>
      </c>
      <c r="H90" s="81">
        <v>80143</v>
      </c>
      <c r="I90" s="87" t="s">
        <v>186</v>
      </c>
      <c r="J90" s="88"/>
      <c r="K90" s="89"/>
      <c r="L90" s="80">
        <v>225</v>
      </c>
      <c r="M90" s="40"/>
      <c r="N90" s="33">
        <f t="shared" si="4"/>
        <v>0</v>
      </c>
    </row>
    <row r="91" spans="1:13" ht="31.5" customHeight="1" thickBot="1">
      <c r="A91" s="5"/>
      <c r="B91" s="5"/>
      <c r="C91" s="6"/>
      <c r="D91" s="6"/>
      <c r="E91" s="7"/>
      <c r="F91" s="6"/>
      <c r="G91" s="30">
        <f>SUM(G78:G90)</f>
        <v>0</v>
      </c>
      <c r="H91" s="79"/>
      <c r="I91" s="98" t="s">
        <v>6</v>
      </c>
      <c r="J91" s="98"/>
      <c r="K91" s="99"/>
      <c r="L91" s="75">
        <f>G91+G76+G41+N41+N76+N90+L12</f>
        <v>0</v>
      </c>
      <c r="M91" s="71">
        <f>SUM(F15:F40,M15:M40,F78:F90,M78:M90,M43:M75,F43:F75,K12)</f>
        <v>0</v>
      </c>
    </row>
    <row r="92" spans="1:13" ht="31.5" customHeight="1">
      <c r="A92" s="5"/>
      <c r="B92" s="5"/>
      <c r="C92" s="6"/>
      <c r="D92" s="6"/>
      <c r="E92" s="7"/>
      <c r="F92" s="6"/>
      <c r="G92" s="31"/>
      <c r="H92" s="5"/>
      <c r="I92" s="5"/>
      <c r="J92" s="5"/>
      <c r="K92" s="5"/>
      <c r="L92" s="5"/>
      <c r="M92" s="5"/>
    </row>
    <row r="93" spans="1:13" ht="31.5" customHeight="1" thickBot="1">
      <c r="A93" s="5"/>
      <c r="B93" s="5"/>
      <c r="C93" s="6"/>
      <c r="D93" s="6"/>
      <c r="E93" s="7"/>
      <c r="F93" s="6"/>
      <c r="G93" s="31"/>
      <c r="H93" s="5"/>
      <c r="I93" s="5"/>
      <c r="J93" s="5"/>
      <c r="K93" s="5"/>
      <c r="L93" s="5"/>
      <c r="M93" s="5"/>
    </row>
    <row r="94" spans="1:13" ht="31.5" customHeight="1" thickBot="1">
      <c r="A94" s="111" t="s">
        <v>23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3"/>
    </row>
    <row r="95" spans="1:13" ht="76.5" customHeight="1" thickBot="1">
      <c r="A95" s="18" t="s">
        <v>2</v>
      </c>
      <c r="B95" s="114" t="s">
        <v>3</v>
      </c>
      <c r="C95" s="114"/>
      <c r="D95" s="114"/>
      <c r="E95" s="114"/>
      <c r="F95" s="114"/>
      <c r="G95" s="114"/>
      <c r="H95" s="114"/>
      <c r="I95" s="114"/>
      <c r="J95" s="42" t="s">
        <v>9</v>
      </c>
      <c r="K95" s="42" t="s">
        <v>28</v>
      </c>
      <c r="L95" s="42" t="s">
        <v>0</v>
      </c>
      <c r="M95" s="45" t="s">
        <v>27</v>
      </c>
    </row>
    <row r="96" spans="1:13" ht="38.25" customHeight="1">
      <c r="A96" s="55"/>
      <c r="B96" s="104"/>
      <c r="C96" s="104"/>
      <c r="D96" s="104"/>
      <c r="E96" s="104"/>
      <c r="F96" s="104"/>
      <c r="G96" s="104"/>
      <c r="H96" s="104"/>
      <c r="I96" s="104"/>
      <c r="J96" s="62"/>
      <c r="K96" s="64"/>
      <c r="L96" s="66"/>
      <c r="M96" s="68">
        <f>L96*K96</f>
        <v>0</v>
      </c>
    </row>
    <row r="97" spans="1:13" ht="31.5" customHeight="1">
      <c r="A97" s="55"/>
      <c r="B97" s="104"/>
      <c r="C97" s="104"/>
      <c r="D97" s="104"/>
      <c r="E97" s="104"/>
      <c r="F97" s="104"/>
      <c r="G97" s="104"/>
      <c r="H97" s="104"/>
      <c r="I97" s="104"/>
      <c r="J97" s="62"/>
      <c r="K97" s="64">
        <f>J97*0.8</f>
        <v>0</v>
      </c>
      <c r="L97" s="66"/>
      <c r="M97" s="68">
        <f>L97*K97</f>
        <v>0</v>
      </c>
    </row>
    <row r="98" spans="1:13" ht="31.5" customHeight="1" thickBot="1">
      <c r="A98" s="73"/>
      <c r="B98" s="115"/>
      <c r="C98" s="115"/>
      <c r="D98" s="115"/>
      <c r="E98" s="115"/>
      <c r="F98" s="115"/>
      <c r="G98" s="115"/>
      <c r="H98" s="115"/>
      <c r="I98" s="115"/>
      <c r="J98" s="63"/>
      <c r="K98" s="65">
        <f>J98*0.8</f>
        <v>0</v>
      </c>
      <c r="L98" s="61"/>
      <c r="M98" s="69">
        <f>L98*K98</f>
        <v>0</v>
      </c>
    </row>
    <row r="99" spans="1:13" ht="31.5" customHeight="1" thickBot="1" thickTop="1">
      <c r="A99" s="74"/>
      <c r="B99" s="100" t="s">
        <v>6</v>
      </c>
      <c r="C99" s="101"/>
      <c r="D99" s="101"/>
      <c r="E99" s="101"/>
      <c r="F99" s="101"/>
      <c r="G99" s="101"/>
      <c r="H99" s="101"/>
      <c r="I99" s="101"/>
      <c r="J99" s="101"/>
      <c r="K99" s="102"/>
      <c r="L99" s="67">
        <f>SUM(L96:L98)</f>
        <v>0</v>
      </c>
      <c r="M99" s="70">
        <f>SUM(M96:M98)</f>
        <v>0</v>
      </c>
    </row>
    <row r="100" spans="1:13" ht="31.5" customHeight="1" thickBot="1">
      <c r="A100" s="5"/>
      <c r="B100" s="5"/>
      <c r="C100" s="116"/>
      <c r="D100" s="116"/>
      <c r="E100" s="116"/>
      <c r="F100" s="116"/>
      <c r="G100" s="116"/>
      <c r="H100" s="116"/>
      <c r="I100" s="116"/>
      <c r="J100" s="122"/>
      <c r="K100" s="123"/>
      <c r="L100" s="5"/>
      <c r="M100" s="5"/>
    </row>
    <row r="101" spans="2:13" ht="31.5" customHeight="1">
      <c r="B101" s="5"/>
      <c r="C101" s="22"/>
      <c r="D101" s="22"/>
      <c r="E101" s="120" t="s">
        <v>12</v>
      </c>
      <c r="F101" s="121"/>
      <c r="G101" s="121"/>
      <c r="H101" s="121"/>
      <c r="I101" s="121"/>
      <c r="J101" s="121"/>
      <c r="K101" s="95">
        <f>SUM(L91,M99)</f>
        <v>0</v>
      </c>
      <c r="L101" s="96"/>
      <c r="M101" s="97"/>
    </row>
    <row r="102" spans="5:13" ht="31.5" customHeight="1" thickBot="1">
      <c r="E102" s="117" t="s">
        <v>13</v>
      </c>
      <c r="F102" s="118"/>
      <c r="G102" s="118"/>
      <c r="H102" s="118"/>
      <c r="I102" s="118"/>
      <c r="J102" s="118"/>
      <c r="K102" s="118"/>
      <c r="L102" s="118"/>
      <c r="M102" s="119"/>
    </row>
    <row r="103" spans="5:13" ht="31.5" customHeight="1"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customHeight="1">
      <c r="A104" s="103" t="s">
        <v>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31.5" customHeight="1">
      <c r="A105" s="103" t="s">
        <v>8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ht="31.5" customHeight="1"/>
    <row r="107" spans="1:13" ht="31.5" customHeight="1">
      <c r="A107" s="93" t="s">
        <v>67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ht="31.5" customHeight="1"/>
    <row r="109" ht="31.5" customHeight="1"/>
    <row r="110" ht="31.5" customHeight="1"/>
  </sheetData>
  <sheetProtection/>
  <mergeCells count="177">
    <mergeCell ref="B82:D82"/>
    <mergeCell ref="B83:D83"/>
    <mergeCell ref="B85:D85"/>
    <mergeCell ref="B86:D86"/>
    <mergeCell ref="I70:K70"/>
    <mergeCell ref="I71:K71"/>
    <mergeCell ref="I72:K72"/>
    <mergeCell ref="I73:K73"/>
    <mergeCell ref="I74:K74"/>
    <mergeCell ref="I75:K75"/>
    <mergeCell ref="I40:K40"/>
    <mergeCell ref="B39:D39"/>
    <mergeCell ref="B71:D71"/>
    <mergeCell ref="B75:D75"/>
    <mergeCell ref="B68:D68"/>
    <mergeCell ref="B69:D69"/>
    <mergeCell ref="B74:D74"/>
    <mergeCell ref="B70:D70"/>
    <mergeCell ref="B65:D65"/>
    <mergeCell ref="B66:D66"/>
    <mergeCell ref="B67:D67"/>
    <mergeCell ref="B42:D42"/>
    <mergeCell ref="I42:K42"/>
    <mergeCell ref="I55:K55"/>
    <mergeCell ref="I54:K54"/>
    <mergeCell ref="B62:D62"/>
    <mergeCell ref="I60:K60"/>
    <mergeCell ref="B36:D36"/>
    <mergeCell ref="I36:K36"/>
    <mergeCell ref="B37:D37"/>
    <mergeCell ref="I37:K37"/>
    <mergeCell ref="B38:D38"/>
    <mergeCell ref="I38:K38"/>
    <mergeCell ref="I39:K39"/>
    <mergeCell ref="B40:D40"/>
    <mergeCell ref="I45:K45"/>
    <mergeCell ref="I46:K46"/>
    <mergeCell ref="B56:D56"/>
    <mergeCell ref="I51:K51"/>
    <mergeCell ref="I50:K50"/>
    <mergeCell ref="B52:D52"/>
    <mergeCell ref="B53:D53"/>
    <mergeCell ref="I53:K53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C6:I6"/>
    <mergeCell ref="C8:I8"/>
    <mergeCell ref="B1:L1"/>
    <mergeCell ref="A2:M2"/>
    <mergeCell ref="C7:I7"/>
    <mergeCell ref="A3:I3"/>
    <mergeCell ref="J3:L3"/>
    <mergeCell ref="A4:L4"/>
    <mergeCell ref="I21:K21"/>
    <mergeCell ref="I16:K16"/>
    <mergeCell ref="I22:K22"/>
    <mergeCell ref="C11:I11"/>
    <mergeCell ref="B19:D19"/>
    <mergeCell ref="B17:D17"/>
    <mergeCell ref="B16:D16"/>
    <mergeCell ref="B18:D18"/>
    <mergeCell ref="I14:K14"/>
    <mergeCell ref="I19:K19"/>
    <mergeCell ref="I20:K20"/>
    <mergeCell ref="I17:K17"/>
    <mergeCell ref="I18:K18"/>
    <mergeCell ref="B22:D22"/>
    <mergeCell ref="B14:D14"/>
    <mergeCell ref="B15:D15"/>
    <mergeCell ref="B20:D20"/>
    <mergeCell ref="B21:D21"/>
    <mergeCell ref="I15:K15"/>
    <mergeCell ref="I28:K28"/>
    <mergeCell ref="I29:K29"/>
    <mergeCell ref="B29:D29"/>
    <mergeCell ref="I23:K23"/>
    <mergeCell ref="I24:K24"/>
    <mergeCell ref="I25:K25"/>
    <mergeCell ref="I26:K26"/>
    <mergeCell ref="B23:D23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B98:I98"/>
    <mergeCell ref="C100:I100"/>
    <mergeCell ref="E102:M102"/>
    <mergeCell ref="E101:J101"/>
    <mergeCell ref="J100:K100"/>
    <mergeCell ref="B24:D24"/>
    <mergeCell ref="B27:D27"/>
    <mergeCell ref="I77:K77"/>
    <mergeCell ref="I35:K35"/>
    <mergeCell ref="I27:K27"/>
    <mergeCell ref="A104:M104"/>
    <mergeCell ref="A94:M94"/>
    <mergeCell ref="B95:I95"/>
    <mergeCell ref="I32:K32"/>
    <mergeCell ref="B32:D32"/>
    <mergeCell ref="B33:D33"/>
    <mergeCell ref="B96:I96"/>
    <mergeCell ref="B44:D44"/>
    <mergeCell ref="B59:D59"/>
    <mergeCell ref="B60:D60"/>
    <mergeCell ref="B34:D34"/>
    <mergeCell ref="B43:D43"/>
    <mergeCell ref="B45:D45"/>
    <mergeCell ref="B77:D77"/>
    <mergeCell ref="B51:D51"/>
    <mergeCell ref="B54:D54"/>
    <mergeCell ref="B57:D57"/>
    <mergeCell ref="B58:D58"/>
    <mergeCell ref="B35:D35"/>
    <mergeCell ref="B46:D46"/>
    <mergeCell ref="I61:K61"/>
    <mergeCell ref="I62:K62"/>
    <mergeCell ref="A107:M107"/>
    <mergeCell ref="K101:M101"/>
    <mergeCell ref="I91:K91"/>
    <mergeCell ref="B99:K99"/>
    <mergeCell ref="A105:M105"/>
    <mergeCell ref="B97:I97"/>
    <mergeCell ref="B61:D61"/>
    <mergeCell ref="I64:K64"/>
    <mergeCell ref="B50:D50"/>
    <mergeCell ref="B63:D63"/>
    <mergeCell ref="B64:D64"/>
    <mergeCell ref="I47:K47"/>
    <mergeCell ref="I48:K48"/>
    <mergeCell ref="I49:K49"/>
    <mergeCell ref="I56:K56"/>
    <mergeCell ref="I58:K58"/>
    <mergeCell ref="I59:K59"/>
    <mergeCell ref="I63:K63"/>
    <mergeCell ref="I85:K85"/>
    <mergeCell ref="I65:K65"/>
    <mergeCell ref="I66:K66"/>
    <mergeCell ref="I67:K67"/>
    <mergeCell ref="I68:K68"/>
    <mergeCell ref="I69:K69"/>
    <mergeCell ref="I78:K78"/>
    <mergeCell ref="I79:K79"/>
    <mergeCell ref="I80:K80"/>
    <mergeCell ref="I81:K81"/>
    <mergeCell ref="B72:D72"/>
    <mergeCell ref="B73:D73"/>
    <mergeCell ref="B81:D81"/>
    <mergeCell ref="I82:K82"/>
    <mergeCell ref="I83:K83"/>
    <mergeCell ref="I84:K84"/>
    <mergeCell ref="B84:D84"/>
    <mergeCell ref="B78:D78"/>
    <mergeCell ref="B79:D79"/>
    <mergeCell ref="B80:D80"/>
    <mergeCell ref="I86:K86"/>
    <mergeCell ref="I87:K87"/>
    <mergeCell ref="I89:K89"/>
    <mergeCell ref="I90:K90"/>
    <mergeCell ref="B87:D87"/>
    <mergeCell ref="B88:D88"/>
    <mergeCell ref="I88:K88"/>
    <mergeCell ref="B89:D89"/>
    <mergeCell ref="B90:D90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2019-10-10T11:39:38Z</dcterms:modified>
  <cp:category/>
  <cp:version/>
  <cp:contentType/>
  <cp:contentStatus/>
</cp:coreProperties>
</file>