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romadná obj._JARO2018_NET" sheetId="1" r:id="rId1"/>
  </sheets>
  <definedNames>
    <definedName name="_xlnm.Print_Area" localSheetId="0">'Hromadná obj._JARO2018_NET'!$A$1:$M$75</definedName>
  </definedNames>
  <calcPr fullCalcOnLoad="1"/>
</workbook>
</file>

<file path=xl/sharedStrings.xml><?xml version="1.0" encoding="utf-8"?>
<sst xmlns="http://schemas.openxmlformats.org/spreadsheetml/2006/main" count="300" uniqueCount="178">
  <si>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</si>
  <si>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</si>
  <si>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</si>
  <si>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</si>
  <si>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</si>
  <si>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</si>
  <si>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</si>
  <si>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</si>
  <si>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</si>
  <si>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</si>
  <si>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</si>
  <si>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</si>
  <si>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</si>
  <si>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</si>
  <si>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>Co má vědět správný Čech</t>
  </si>
  <si>
    <t>Kouzelná třída</t>
  </si>
  <si>
    <t>Kouzelná třída, příběh pokračuje</t>
  </si>
  <si>
    <t>K409</t>
  </si>
  <si>
    <t>Omalovánky Pixel Art Zvířata</t>
  </si>
  <si>
    <t>Terezínské ghetto - Tajemný vlak do neznáma</t>
  </si>
  <si>
    <t>Tradiční české JARO – Josef Lada</t>
  </si>
  <si>
    <t xml:space="preserve"> </t>
  </si>
  <si>
    <t>Boj o Ameriku - Nečekané setkání</t>
  </si>
  <si>
    <t>Colourtronic Zvířata</t>
  </si>
  <si>
    <t xml:space="preserve">Další malované křížovky a osmisměrky pro prvňáky a druháky </t>
  </si>
  <si>
    <t>Ema a jednorožec - Záhadné bludiště</t>
  </si>
  <si>
    <t>Fidget Spinner - Nejlepší spinner triky pro dvojice</t>
  </si>
  <si>
    <t>Fidget Spinner - Super triky, finty a vychytávky</t>
  </si>
  <si>
    <t>Husité - Dobrodružství s práčetem</t>
  </si>
  <si>
    <t>K418</t>
  </si>
  <si>
    <t>Japonsko - Gejša a samuraj</t>
  </si>
  <si>
    <t>Kocour Josef</t>
  </si>
  <si>
    <t>Omalovánky Pixel Art Města</t>
  </si>
  <si>
    <t>Staré řecké báje a pověsti pro děti</t>
  </si>
  <si>
    <t>Tradiční česká ZIMA – Josef Lada</t>
  </si>
  <si>
    <t>Tradiční český PODZIM - Josef Lada</t>
  </si>
  <si>
    <t>Zápisník pro správné holky - Hříbátka</t>
  </si>
  <si>
    <t>(objednávku můžete vyplnit on-line nebo formulář stáhnout na www.grada.cz/dkk)</t>
  </si>
  <si>
    <t>20 000 mil pod mořem</t>
  </si>
  <si>
    <t>Akvárium</t>
  </si>
  <si>
    <t>Album prvňáčka</t>
  </si>
  <si>
    <t>Andílkovo vánoční putování</t>
  </si>
  <si>
    <t>Bambule všude, kam se podíváš...</t>
  </si>
  <si>
    <t>Bludiště 2 Záhada Zlaté věže</t>
  </si>
  <si>
    <t>Bubákov</t>
  </si>
  <si>
    <t>Cesta kolem světa očima dětí</t>
  </si>
  <si>
    <t>Děti prérie</t>
  </si>
  <si>
    <t>Dětská dílna - jednoduché vyřezávání</t>
  </si>
  <si>
    <t>Dílnička u šesti pružinek</t>
  </si>
  <si>
    <t>Ema a jednorožec – Kouzelný roh</t>
  </si>
  <si>
    <t>Grafomotorika - Už se můžu smát, už se učím psát!</t>
  </si>
  <si>
    <t>K398</t>
  </si>
  <si>
    <t>Ilustrované židovské anekdoty</t>
  </si>
  <si>
    <t>Kniha džunglí</t>
  </si>
  <si>
    <t>Kouzelná třída - čtvrtý rok</t>
  </si>
  <si>
    <t>Kouzelná třída - další kouzlení</t>
  </si>
  <si>
    <t>Král Karel IV.</t>
  </si>
  <si>
    <t>Kreativní omalovánkové techniky</t>
  </si>
  <si>
    <t>Leonardo da Vinci - Úsměv Mony Lisy</t>
  </si>
  <si>
    <t>Lumpíček a Rošťanda</t>
  </si>
  <si>
    <t>Magická džungle</t>
  </si>
  <si>
    <t>Malované křížovky a osmisměrky pro prvňáky a druháky</t>
  </si>
  <si>
    <t>Naše veselá rodina/Our Merry Family</t>
  </si>
  <si>
    <t>Nechte papír ožít</t>
  </si>
  <si>
    <t>Nejznámější české a moravské koledy</t>
  </si>
  <si>
    <t>O Hafíkovi, statečném pejskovi</t>
  </si>
  <si>
    <t>Omalovánky Pixel Art</t>
  </si>
  <si>
    <t>Policejní pohádky</t>
  </si>
  <si>
    <t>Copánky a drdoly.</t>
  </si>
  <si>
    <t>Posel hydrometeorologického ústavu + To jeli dva ve vlaku</t>
  </si>
  <si>
    <t>Pravé české papírové skládačky</t>
  </si>
  <si>
    <t>Proměny zvířat - antistresové omalovánky</t>
  </si>
  <si>
    <t>Řím - Pozdvižení v Pompejích</t>
  </si>
  <si>
    <t>Skřítek Křesadýlko</t>
  </si>
  <si>
    <t>Spojovačky dot to dot - Zvířata</t>
  </si>
  <si>
    <t>Staré pověsti české pro děti</t>
  </si>
  <si>
    <t>Strašidlář - Mezi námi draky</t>
  </si>
  <si>
    <t>Strašidlář - Mezi námi lesními strašidly</t>
  </si>
  <si>
    <t>Strašidlář - Mezi námi obry</t>
  </si>
  <si>
    <t>Strašidlář - Mezi námi trpaslíky</t>
  </si>
  <si>
    <t>Strašidlář - Mezi námi vodníky</t>
  </si>
  <si>
    <t>Stvoření světa</t>
  </si>
  <si>
    <t>Školní výlet do vesmíru</t>
  </si>
  <si>
    <t xml:space="preserve">Tati, kup mi slona! </t>
  </si>
  <si>
    <t>K390</t>
  </si>
  <si>
    <t>Tradiční české LÉTO - Josef Lada</t>
  </si>
  <si>
    <t>Týdenní náladovník</t>
  </si>
  <si>
    <t>Vánoce</t>
  </si>
  <si>
    <t>Vánoční pohádky</t>
  </si>
  <si>
    <t>Vánoční příběh</t>
  </si>
  <si>
    <t>Velká kniha vtipu - Pavel Kantorek</t>
  </si>
  <si>
    <t>Veronika zlobidlo</t>
  </si>
  <si>
    <t>Vystřihni si betlém</t>
  </si>
  <si>
    <t>Zábavné hlavolamy a luštění pro šikovné děti</t>
  </si>
  <si>
    <t>Začínám si kreslit - zábava krok za krokem</t>
  </si>
  <si>
    <t>Záchranářské pohádky</t>
  </si>
  <si>
    <t>Zápisník pro správné holky - Štěňata</t>
  </si>
  <si>
    <t>Zeptejte se pilota</t>
  </si>
  <si>
    <t>Zimní škola v přírodě</t>
  </si>
  <si>
    <t>Zombíci... První hryznutí!</t>
  </si>
  <si>
    <t>Zombíci... Zákaz krmení!</t>
  </si>
  <si>
    <t>Ztracený svět</t>
  </si>
  <si>
    <t xml:space="preserve">Zvěřinec </t>
  </si>
  <si>
    <t>Hromadná objednávka - DKK GRADA JARO 2018</t>
  </si>
  <si>
    <t>Všechny knihy expedujeme do vyprodání. Ceny z katalogu JARO 2018 jsou platné do 30. 4. 2018</t>
  </si>
  <si>
    <t>Zde připište další vybrané tituly z celé produkce nakladatelství GRADA (se slevou 20 %):</t>
  </si>
  <si>
    <t>K350</t>
  </si>
  <si>
    <t>K408</t>
  </si>
  <si>
    <t>K411</t>
  </si>
  <si>
    <t>20 000 mil pod mořem (Verne)</t>
  </si>
  <si>
    <t>Angličtina pro děti - kouzelná gramatika</t>
  </si>
  <si>
    <t>Antistresové pohlednice</t>
  </si>
  <si>
    <t>Bajky z farmy zvířat</t>
  </si>
  <si>
    <t>Bylinková zahrádka</t>
  </si>
  <si>
    <t>Cesta do středu Země</t>
  </si>
  <si>
    <t>Colourtronic</t>
  </si>
  <si>
    <t>Egypt - V nitru pyramidy</t>
  </si>
  <si>
    <t>Ema a jednorožec - Kouzelný roh</t>
  </si>
  <si>
    <t>Ema a jednorožec - Medailon moci</t>
  </si>
  <si>
    <t>Ema a jednorožec - Tajemství krystalu</t>
  </si>
  <si>
    <t>Florentýna a kouzelná kniha</t>
  </si>
  <si>
    <t>Grafomotorika - Moje první písanka</t>
  </si>
  <si>
    <t>Hmyz kolem nás</t>
  </si>
  <si>
    <t>Hravá angličtina v křížovkách</t>
  </si>
  <si>
    <t>Celkem Kč
(1ks/1Kč)</t>
  </si>
  <si>
    <t>Jedeme do školy</t>
  </si>
  <si>
    <t>Karel IV. - Únos v Paříži</t>
  </si>
  <si>
    <t>Kde jsi, Pierote?</t>
  </si>
  <si>
    <t>Kočičí pohádky</t>
  </si>
  <si>
    <t>Kouzelná třída (PRVNÍ ČTENÍ)</t>
  </si>
  <si>
    <t>Král Karel IV. - Osudový turnaj</t>
  </si>
  <si>
    <t>Křížovky a zábava s vtipy Pavla Kantorka</t>
  </si>
  <si>
    <t>Květiny z papíru</t>
  </si>
  <si>
    <t>Mám tě ráda, mami</t>
  </si>
  <si>
    <t>Marie Terezie - Tajnosti císařských komnat</t>
  </si>
  <si>
    <t>Město spí</t>
  </si>
  <si>
    <t>Moji kamarádi</t>
  </si>
  <si>
    <t>Nelinka – Deník štěněte</t>
  </si>
  <si>
    <t>Od jeskyně ke katedrále</t>
  </si>
  <si>
    <t>Písničky z pohádek a filmů (Svěrák+Uhlíř)</t>
  </si>
  <si>
    <t>Povídání se zvířátky (PRVNÍ ČTENÍ)</t>
  </si>
  <si>
    <t>Provázkové obrázky</t>
  </si>
  <si>
    <t>Psí hrdina (PRVNÍ ČTENÍ)</t>
  </si>
  <si>
    <t>K371</t>
  </si>
  <si>
    <t>Ptáci našich zahrad</t>
  </si>
  <si>
    <t>Rafinovaně skládaný papír</t>
  </si>
  <si>
    <t>Velikonoční tvoření</t>
  </si>
  <si>
    <t xml:space="preserve">Robinson Crusoe </t>
  </si>
  <si>
    <t>Velká kniha vtipu - Jiří Winter-Neprakta</t>
  </si>
  <si>
    <t>K394</t>
  </si>
  <si>
    <t>Spojovačky Dot to dot</t>
  </si>
  <si>
    <t>Společenství safírového srdce - Volba</t>
  </si>
  <si>
    <t>Vyjmenovaná slova - doplňovačky, křížovky, osmisměrky</t>
  </si>
  <si>
    <t>Vymalujte středověk</t>
  </si>
  <si>
    <t>Za Marie Terezie - Zamilovaný dragoun</t>
  </si>
  <si>
    <t>K357</t>
  </si>
  <si>
    <t>Stavíme ptačí budky, krmítka a koupadla</t>
  </si>
  <si>
    <t>Zábavná bludiště pro šikovné děti</t>
  </si>
  <si>
    <t>Strašidlář - Mezi námi cizokrajnými strašidly</t>
  </si>
  <si>
    <t>Zábavné křížovky a luštění pro šikovné děti</t>
  </si>
  <si>
    <t>Zábavné spojovačky - ZVÍŘATA</t>
  </si>
  <si>
    <t>Strašidlář - Mezi námi ohnivými strašidly</t>
  </si>
  <si>
    <t>Zábavné spojovačky pro šikovné děti</t>
  </si>
  <si>
    <t>Strašidlář - Mezi námi vílami</t>
  </si>
  <si>
    <t>Strašidlář - Mezi námi ze záhrobí</t>
  </si>
  <si>
    <t>Zápisník pro správné holky - Jednorožec</t>
  </si>
  <si>
    <t>Strašidýlko Josífek (PRVNÍ ČTENÍ)</t>
  </si>
  <si>
    <t>Zápisník pro správné holky - Koťata</t>
  </si>
  <si>
    <t>Svatý Václav - Vraždou to nekončí</t>
  </si>
  <si>
    <t>Ztracený svět (Doyle)</t>
  </si>
  <si>
    <t>Tajemství pergamenů</t>
  </si>
  <si>
    <t>Kdopak by se školy bál
Who Would Be Afraid Of School</t>
  </si>
  <si>
    <t>Kouzelná třída, příběh pokračuje 
(PRVNÍ ČTENÍ)</t>
  </si>
  <si>
    <t>Terezínské ghetto
Tajemný vlak do neznáma</t>
  </si>
  <si>
    <t>Volání divočiny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</si>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</sst>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[$-405]d\.\ mmmm\ yyyy"/>
    <numFmt numFmtId="170" formatCode="0.0"/>
    <numFmt numFmtId="171" formatCode="#,##0.00\ &quot;Kč&quot;"/>
    <numFmt numFmtId="172" formatCode="#,##0.0\ &quot;Kč&quot;"/>
    <numFmt numFmtId="173" formatCode="#,##0\ _K_č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20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20"/>
      <color theme="0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4" fillId="0" borderId="0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 vertic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57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12" fillId="0" borderId="13" xfId="0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right"/>
    </xf>
    <xf numFmtId="0" fontId="57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right" wrapText="1"/>
    </xf>
    <xf numFmtId="0" fontId="9" fillId="33" borderId="13" xfId="0" applyFont="1" applyFill="1" applyBorder="1" applyAlignment="1">
      <alignment horizontal="right" wrapText="1"/>
    </xf>
    <xf numFmtId="0" fontId="12" fillId="33" borderId="2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26" xfId="0" applyFont="1" applyFill="1" applyBorder="1" applyAlignment="1">
      <alignment horizontal="center" wrapText="1"/>
    </xf>
    <xf numFmtId="168" fontId="12" fillId="33" borderId="27" xfId="0" applyNumberFormat="1" applyFont="1" applyFill="1" applyBorder="1" applyAlignment="1">
      <alignment horizontal="center" wrapText="1"/>
    </xf>
    <xf numFmtId="168" fontId="12" fillId="33" borderId="15" xfId="0" applyNumberFormat="1" applyFont="1" applyFill="1" applyBorder="1" applyAlignment="1">
      <alignment horizontal="center" wrapText="1"/>
    </xf>
    <xf numFmtId="168" fontId="12" fillId="33" borderId="28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right" wrapText="1"/>
    </xf>
    <xf numFmtId="1" fontId="17" fillId="33" borderId="30" xfId="0" applyNumberFormat="1" applyFont="1" applyFill="1" applyBorder="1" applyAlignment="1">
      <alignment horizontal="center" wrapText="1"/>
    </xf>
    <xf numFmtId="168" fontId="17" fillId="33" borderId="31" xfId="0" applyNumberFormat="1" applyFont="1" applyFill="1" applyBorder="1" applyAlignment="1">
      <alignment horizontal="center" wrapText="1"/>
    </xf>
    <xf numFmtId="168" fontId="12" fillId="33" borderId="25" xfId="0" applyNumberFormat="1" applyFont="1" applyFill="1" applyBorder="1" applyAlignment="1">
      <alignment horizontal="center" wrapText="1"/>
    </xf>
    <xf numFmtId="168" fontId="12" fillId="33" borderId="14" xfId="0" applyNumberFormat="1" applyFont="1" applyFill="1" applyBorder="1" applyAlignment="1">
      <alignment horizontal="center" wrapText="1"/>
    </xf>
    <xf numFmtId="168" fontId="12" fillId="33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168" fontId="12" fillId="0" borderId="14" xfId="0" applyNumberFormat="1" applyFont="1" applyFill="1" applyBorder="1" applyAlignment="1">
      <alignment horizontal="center" wrapText="1"/>
    </xf>
    <xf numFmtId="168" fontId="12" fillId="0" borderId="26" xfId="0" applyNumberFormat="1" applyFont="1" applyFill="1" applyBorder="1" applyAlignment="1">
      <alignment horizontal="center" wrapText="1"/>
    </xf>
    <xf numFmtId="168" fontId="12" fillId="0" borderId="14" xfId="0" applyNumberFormat="1" applyFont="1" applyFill="1" applyBorder="1" applyAlignment="1">
      <alignment horizontal="center"/>
    </xf>
    <xf numFmtId="168" fontId="12" fillId="0" borderId="26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168" fontId="12" fillId="0" borderId="15" xfId="0" applyNumberFormat="1" applyFont="1" applyFill="1" applyBorder="1" applyAlignment="1">
      <alignment horizontal="center"/>
    </xf>
    <xf numFmtId="168" fontId="12" fillId="0" borderId="28" xfId="0" applyNumberFormat="1" applyFont="1" applyFill="1" applyBorder="1" applyAlignment="1">
      <alignment horizontal="center"/>
    </xf>
    <xf numFmtId="168" fontId="15" fillId="0" borderId="33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right" wrapText="1"/>
    </xf>
    <xf numFmtId="0" fontId="17" fillId="0" borderId="3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right" wrapText="1"/>
    </xf>
    <xf numFmtId="0" fontId="15" fillId="0" borderId="34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left" wrapText="1"/>
    </xf>
    <xf numFmtId="0" fontId="12" fillId="0" borderId="37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38" xfId="0" applyFont="1" applyBorder="1" applyAlignment="1">
      <alignment horizontal="left"/>
    </xf>
    <xf numFmtId="0" fontId="61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4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left" wrapText="1"/>
    </xf>
    <xf numFmtId="0" fontId="17" fillId="33" borderId="44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11" fillId="0" borderId="45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left" wrapText="1"/>
    </xf>
    <xf numFmtId="0" fontId="12" fillId="0" borderId="46" xfId="0" applyFont="1" applyFill="1" applyBorder="1" applyAlignment="1">
      <alignment horizontal="left" wrapText="1"/>
    </xf>
    <xf numFmtId="0" fontId="12" fillId="0" borderId="47" xfId="0" applyFont="1" applyFill="1" applyBorder="1" applyAlignment="1">
      <alignment horizontal="left" wrapText="1"/>
    </xf>
    <xf numFmtId="0" fontId="12" fillId="0" borderId="48" xfId="0" applyFont="1" applyFill="1" applyBorder="1" applyAlignment="1">
      <alignment horizontal="left" wrapText="1"/>
    </xf>
    <xf numFmtId="0" fontId="13" fillId="0" borderId="49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25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 wrapText="1"/>
    </xf>
    <xf numFmtId="0" fontId="12" fillId="0" borderId="51" xfId="0" applyFont="1" applyFill="1" applyBorder="1" applyAlignment="1">
      <alignment horizontal="left" wrapText="1"/>
    </xf>
    <xf numFmtId="0" fontId="12" fillId="0" borderId="52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12" fillId="0" borderId="55" xfId="0" applyFont="1" applyFill="1" applyBorder="1" applyAlignment="1">
      <alignment horizontal="left" wrapText="1"/>
    </xf>
    <xf numFmtId="0" fontId="17" fillId="0" borderId="11" xfId="0" applyFont="1" applyFill="1" applyBorder="1" applyAlignment="1">
      <alignment horizontal="center"/>
    </xf>
    <xf numFmtId="0" fontId="16" fillId="34" borderId="56" xfId="0" applyFont="1" applyFill="1" applyBorder="1" applyAlignment="1">
      <alignment horizontal="right" vertical="center"/>
    </xf>
    <xf numFmtId="0" fontId="16" fillId="34" borderId="57" xfId="0" applyFont="1" applyFill="1" applyBorder="1" applyAlignment="1">
      <alignment horizontal="right" vertical="center"/>
    </xf>
    <xf numFmtId="168" fontId="4" fillId="34" borderId="46" xfId="0" applyNumberFormat="1" applyFont="1" applyFill="1" applyBorder="1" applyAlignment="1">
      <alignment horizontal="center" vertical="center" wrapText="1"/>
    </xf>
    <xf numFmtId="168" fontId="4" fillId="34" borderId="47" xfId="0" applyNumberFormat="1" applyFont="1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5"/>
  <sheetViews>
    <sheetView tabSelected="1" view="pageBreakPreview" zoomScale="71" zoomScaleSheetLayoutView="71" zoomScalePageLayoutView="37" workbookViewId="0" topLeftCell="A1">
      <selection activeCell="B1" sqref="B1:L1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.421875" style="35" customWidth="1"/>
    <col min="8" max="8" width="8.7109375" style="1" customWidth="1"/>
    <col min="9" max="9" width="20.421875" style="1" customWidth="1"/>
    <col min="10" max="10" width="15.140625" style="1" customWidth="1"/>
    <col min="11" max="11" width="11.421875" style="1" customWidth="1"/>
    <col min="12" max="12" width="12.7109375" style="1" customWidth="1"/>
    <col min="13" max="13" width="10.7109375" style="1" customWidth="1"/>
    <col min="14" max="14" width="2.140625" style="40" hidden="1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31" t="s">
        <v>103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N1" s="38"/>
    </row>
    <row r="2" spans="1:14" s="13" customFormat="1" ht="17.25" customHeight="1">
      <c r="A2" s="132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38"/>
    </row>
    <row r="3" spans="1:14" ht="48.75" customHeight="1">
      <c r="A3" s="128" t="s">
        <v>10</v>
      </c>
      <c r="B3" s="128"/>
      <c r="C3" s="128"/>
      <c r="D3" s="128"/>
      <c r="E3" s="128"/>
      <c r="F3" s="128"/>
      <c r="G3" s="128"/>
      <c r="H3" s="128"/>
      <c r="I3" s="128"/>
      <c r="J3" s="128" t="s">
        <v>4</v>
      </c>
      <c r="K3" s="128"/>
      <c r="L3" s="128"/>
      <c r="M3" s="12"/>
      <c r="N3" s="39"/>
    </row>
    <row r="4" spans="1:13" ht="37.5" customHeight="1">
      <c r="A4" s="128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1"/>
    </row>
    <row r="5" spans="1:2" ht="24" customHeight="1" thickBot="1">
      <c r="A5" s="4"/>
      <c r="B5" s="4"/>
    </row>
    <row r="6" spans="2:14" s="15" customFormat="1" ht="48.75" customHeight="1" thickBot="1">
      <c r="B6" s="61" t="s">
        <v>2</v>
      </c>
      <c r="C6" s="130" t="s">
        <v>177</v>
      </c>
      <c r="D6" s="130"/>
      <c r="E6" s="130"/>
      <c r="F6" s="130"/>
      <c r="G6" s="130"/>
      <c r="H6" s="130"/>
      <c r="I6" s="130"/>
      <c r="J6" s="62" t="s">
        <v>5</v>
      </c>
      <c r="K6" s="62" t="s">
        <v>0</v>
      </c>
      <c r="L6" s="72" t="s">
        <v>124</v>
      </c>
      <c r="N6" s="41"/>
    </row>
    <row r="7" spans="2:14" s="8" customFormat="1" ht="31.5" customHeight="1">
      <c r="B7" s="64"/>
      <c r="C7" s="133"/>
      <c r="D7" s="133"/>
      <c r="E7" s="133"/>
      <c r="F7" s="133"/>
      <c r="G7" s="133"/>
      <c r="H7" s="133"/>
      <c r="I7" s="133"/>
      <c r="J7" s="76"/>
      <c r="K7" s="66"/>
      <c r="L7" s="69">
        <f>1*K7</f>
        <v>0</v>
      </c>
      <c r="M7" s="32">
        <f>L7*K7</f>
        <v>0</v>
      </c>
      <c r="N7" s="42"/>
    </row>
    <row r="8" spans="2:14" s="8" customFormat="1" ht="31.5" customHeight="1">
      <c r="B8" s="65"/>
      <c r="C8" s="124"/>
      <c r="D8" s="124"/>
      <c r="E8" s="124"/>
      <c r="F8" s="124"/>
      <c r="G8" s="124"/>
      <c r="H8" s="124"/>
      <c r="I8" s="124"/>
      <c r="J8" s="77"/>
      <c r="K8" s="67"/>
      <c r="L8" s="70">
        <f>1*K8</f>
        <v>0</v>
      </c>
      <c r="M8" s="32">
        <f>L8*K8</f>
        <v>0</v>
      </c>
      <c r="N8" s="42"/>
    </row>
    <row r="9" spans="2:14" s="8" customFormat="1" ht="31.5" customHeight="1">
      <c r="B9" s="65"/>
      <c r="C9" s="124"/>
      <c r="D9" s="124"/>
      <c r="E9" s="124"/>
      <c r="F9" s="124"/>
      <c r="G9" s="124"/>
      <c r="H9" s="124"/>
      <c r="I9" s="124"/>
      <c r="J9" s="77"/>
      <c r="K9" s="67"/>
      <c r="L9" s="70">
        <f>1*K9</f>
        <v>0</v>
      </c>
      <c r="M9" s="32">
        <f>L9*K9</f>
        <v>0</v>
      </c>
      <c r="N9" s="42"/>
    </row>
    <row r="10" spans="2:14" s="8" customFormat="1" ht="31.5" customHeight="1">
      <c r="B10" s="65"/>
      <c r="C10" s="124"/>
      <c r="D10" s="124"/>
      <c r="E10" s="124"/>
      <c r="F10" s="124"/>
      <c r="G10" s="124"/>
      <c r="H10" s="124"/>
      <c r="I10" s="124"/>
      <c r="J10" s="77"/>
      <c r="K10" s="67"/>
      <c r="L10" s="70">
        <f>1*K10</f>
        <v>0</v>
      </c>
      <c r="M10" s="32">
        <f>L10*K10</f>
        <v>0</v>
      </c>
      <c r="N10" s="42"/>
    </row>
    <row r="11" spans="2:14" s="8" customFormat="1" ht="31.5" customHeight="1" thickBot="1">
      <c r="B11" s="90"/>
      <c r="C11" s="129"/>
      <c r="D11" s="129"/>
      <c r="E11" s="129"/>
      <c r="F11" s="129"/>
      <c r="G11" s="129"/>
      <c r="H11" s="129"/>
      <c r="I11" s="129"/>
      <c r="J11" s="78"/>
      <c r="K11" s="68"/>
      <c r="L11" s="71">
        <f>1*K11</f>
        <v>0</v>
      </c>
      <c r="M11" s="32">
        <f>L11*K11</f>
        <v>0</v>
      </c>
      <c r="N11" s="42"/>
    </row>
    <row r="12" spans="2:14" s="8" customFormat="1" ht="33.75" customHeight="1" thickBot="1" thickTop="1">
      <c r="B12" s="9"/>
      <c r="C12" s="118" t="s">
        <v>6</v>
      </c>
      <c r="D12" s="119"/>
      <c r="E12" s="119"/>
      <c r="F12" s="119"/>
      <c r="G12" s="119"/>
      <c r="H12" s="119"/>
      <c r="I12" s="119"/>
      <c r="J12" s="120"/>
      <c r="K12" s="74">
        <f>SUM(K7:K11)</f>
        <v>0</v>
      </c>
      <c r="L12" s="75">
        <f>SUM(L7:L11)</f>
        <v>0</v>
      </c>
      <c r="N12" s="42"/>
    </row>
    <row r="13" s="9" customFormat="1" ht="36.75" customHeight="1" thickBot="1">
      <c r="N13" s="42"/>
    </row>
    <row r="14" spans="1:14" s="16" customFormat="1" ht="40.5" customHeight="1" thickBot="1">
      <c r="A14" s="29" t="s">
        <v>2</v>
      </c>
      <c r="B14" s="121" t="s">
        <v>3</v>
      </c>
      <c r="C14" s="122"/>
      <c r="D14" s="123"/>
      <c r="E14" s="30" t="s">
        <v>1</v>
      </c>
      <c r="F14" s="31" t="s">
        <v>0</v>
      </c>
      <c r="G14" s="33"/>
      <c r="H14" s="29" t="s">
        <v>2</v>
      </c>
      <c r="I14" s="121" t="s">
        <v>3</v>
      </c>
      <c r="J14" s="122"/>
      <c r="K14" s="123"/>
      <c r="L14" s="30" t="s">
        <v>1</v>
      </c>
      <c r="M14" s="31" t="s">
        <v>0</v>
      </c>
      <c r="N14" s="41"/>
    </row>
    <row r="15" spans="1:28" s="18" customFormat="1" ht="36" customHeight="1">
      <c r="A15" s="49">
        <v>9104</v>
      </c>
      <c r="B15" s="125" t="s">
        <v>109</v>
      </c>
      <c r="C15" s="126" t="s">
        <v>38</v>
      </c>
      <c r="D15" s="127" t="s">
        <v>38</v>
      </c>
      <c r="E15" s="50">
        <v>125</v>
      </c>
      <c r="F15" s="51"/>
      <c r="G15" s="53">
        <f>F15*E15</f>
        <v>0</v>
      </c>
      <c r="H15" s="52">
        <v>80048</v>
      </c>
      <c r="I15" s="125" t="s">
        <v>30</v>
      </c>
      <c r="J15" s="126" t="s">
        <v>28</v>
      </c>
      <c r="K15" s="127" t="s">
        <v>28</v>
      </c>
      <c r="L15" s="50">
        <v>160</v>
      </c>
      <c r="M15" s="51"/>
      <c r="N15" s="43">
        <f>L15*M15</f>
        <v>0</v>
      </c>
      <c r="O15" s="25"/>
      <c r="P15" s="27"/>
      <c r="Q15" s="26"/>
      <c r="AB15" s="18" t="s">
        <v>21</v>
      </c>
    </row>
    <row r="16" spans="1:17" s="18" customFormat="1" ht="36" customHeight="1">
      <c r="A16" s="49">
        <v>85014</v>
      </c>
      <c r="B16" s="94" t="s">
        <v>40</v>
      </c>
      <c r="C16" s="95" t="s">
        <v>39</v>
      </c>
      <c r="D16" s="96" t="s">
        <v>39</v>
      </c>
      <c r="E16" s="50">
        <v>160</v>
      </c>
      <c r="F16" s="51"/>
      <c r="G16" s="53">
        <f aca="true" t="shared" si="0" ref="G16:G35">F16*E16</f>
        <v>0</v>
      </c>
      <c r="H16" s="52">
        <v>26616</v>
      </c>
      <c r="I16" s="94" t="s">
        <v>125</v>
      </c>
      <c r="J16" s="95" t="s">
        <v>52</v>
      </c>
      <c r="K16" s="96" t="s">
        <v>52</v>
      </c>
      <c r="L16" s="50">
        <v>185</v>
      </c>
      <c r="M16" s="51"/>
      <c r="N16" s="43">
        <f aca="true" t="shared" si="1" ref="N16:N35">L16*M16</f>
        <v>0</v>
      </c>
      <c r="O16" s="25"/>
      <c r="P16" s="27"/>
      <c r="Q16" s="26"/>
    </row>
    <row r="17" spans="1:17" s="18" customFormat="1" ht="36" customHeight="1">
      <c r="A17" s="49">
        <v>80034</v>
      </c>
      <c r="B17" s="94" t="s">
        <v>110</v>
      </c>
      <c r="C17" s="95" t="s">
        <v>40</v>
      </c>
      <c r="D17" s="96" t="s">
        <v>40</v>
      </c>
      <c r="E17" s="50">
        <v>200</v>
      </c>
      <c r="F17" s="51"/>
      <c r="G17" s="53">
        <f t="shared" si="0"/>
        <v>0</v>
      </c>
      <c r="H17" s="52">
        <v>80028</v>
      </c>
      <c r="I17" s="94" t="s">
        <v>126</v>
      </c>
      <c r="J17" s="95" t="s">
        <v>30</v>
      </c>
      <c r="K17" s="96" t="s">
        <v>30</v>
      </c>
      <c r="L17" s="50">
        <v>145</v>
      </c>
      <c r="M17" s="51"/>
      <c r="N17" s="43">
        <f t="shared" si="1"/>
        <v>0</v>
      </c>
      <c r="O17" s="25"/>
      <c r="P17" s="27"/>
      <c r="Q17" s="26"/>
    </row>
    <row r="18" spans="1:17" s="18" customFormat="1" ht="36" customHeight="1">
      <c r="A18" s="49">
        <v>53002</v>
      </c>
      <c r="B18" s="94" t="s">
        <v>111</v>
      </c>
      <c r="C18" s="95" t="s">
        <v>41</v>
      </c>
      <c r="D18" s="96" t="s">
        <v>41</v>
      </c>
      <c r="E18" s="50">
        <v>80</v>
      </c>
      <c r="F18" s="51"/>
      <c r="G18" s="53">
        <f t="shared" si="0"/>
        <v>0</v>
      </c>
      <c r="H18" s="52">
        <v>26562</v>
      </c>
      <c r="I18" s="94" t="s">
        <v>127</v>
      </c>
      <c r="J18" s="95" t="s">
        <v>53</v>
      </c>
      <c r="K18" s="96" t="s">
        <v>53</v>
      </c>
      <c r="L18" s="50">
        <v>150</v>
      </c>
      <c r="M18" s="51"/>
      <c r="N18" s="43">
        <f t="shared" si="1"/>
        <v>0</v>
      </c>
      <c r="O18" s="25"/>
      <c r="P18" s="27"/>
      <c r="Q18" s="26"/>
    </row>
    <row r="19" spans="1:17" s="18" customFormat="1" ht="36" customHeight="1">
      <c r="A19" s="49">
        <v>80037</v>
      </c>
      <c r="B19" s="94" t="s">
        <v>112</v>
      </c>
      <c r="C19" s="95" t="s">
        <v>42</v>
      </c>
      <c r="D19" s="96" t="s">
        <v>42</v>
      </c>
      <c r="E19" s="50">
        <v>225</v>
      </c>
      <c r="F19" s="51"/>
      <c r="G19" s="53">
        <f t="shared" si="0"/>
        <v>0</v>
      </c>
      <c r="H19" s="52">
        <v>26506</v>
      </c>
      <c r="I19" s="94" t="s">
        <v>171</v>
      </c>
      <c r="J19" s="95" t="s">
        <v>31</v>
      </c>
      <c r="K19" s="96" t="s">
        <v>31</v>
      </c>
      <c r="L19" s="50">
        <v>175</v>
      </c>
      <c r="M19" s="51"/>
      <c r="N19" s="43">
        <f t="shared" si="1"/>
        <v>0</v>
      </c>
      <c r="O19" s="25"/>
      <c r="P19" s="27"/>
      <c r="Q19" s="26"/>
    </row>
    <row r="20" spans="1:17" s="18" customFormat="1" ht="36" customHeight="1">
      <c r="A20" s="49">
        <v>80073</v>
      </c>
      <c r="B20" s="94" t="s">
        <v>44</v>
      </c>
      <c r="C20" s="95" t="s">
        <v>43</v>
      </c>
      <c r="D20" s="96" t="s">
        <v>43</v>
      </c>
      <c r="E20" s="50">
        <v>200</v>
      </c>
      <c r="F20" s="51"/>
      <c r="G20" s="53">
        <f t="shared" si="0"/>
        <v>0</v>
      </c>
      <c r="H20" s="52">
        <v>26621</v>
      </c>
      <c r="I20" s="94" t="s">
        <v>128</v>
      </c>
      <c r="J20" s="95" t="s">
        <v>15</v>
      </c>
      <c r="K20" s="96" t="s">
        <v>15</v>
      </c>
      <c r="L20" s="50">
        <v>185</v>
      </c>
      <c r="M20" s="51"/>
      <c r="N20" s="43">
        <f t="shared" si="1"/>
        <v>0</v>
      </c>
      <c r="O20" s="25"/>
      <c r="P20" s="27"/>
      <c r="Q20" s="26"/>
    </row>
    <row r="21" spans="1:17" s="18" customFormat="1" ht="36" customHeight="1">
      <c r="A21" s="49" t="s">
        <v>106</v>
      </c>
      <c r="B21" s="94" t="s">
        <v>113</v>
      </c>
      <c r="C21" s="95" t="s">
        <v>22</v>
      </c>
      <c r="D21" s="96" t="s">
        <v>22</v>
      </c>
      <c r="E21" s="50">
        <v>320</v>
      </c>
      <c r="F21" s="51"/>
      <c r="G21" s="53">
        <f t="shared" si="0"/>
        <v>0</v>
      </c>
      <c r="H21" s="52">
        <v>26612</v>
      </c>
      <c r="I21" s="94" t="s">
        <v>54</v>
      </c>
      <c r="J21" s="95" t="s">
        <v>54</v>
      </c>
      <c r="K21" s="96" t="s">
        <v>54</v>
      </c>
      <c r="L21" s="50">
        <v>150</v>
      </c>
      <c r="M21" s="51"/>
      <c r="N21" s="43">
        <f t="shared" si="1"/>
        <v>0</v>
      </c>
      <c r="O21" s="25"/>
      <c r="P21" s="27"/>
      <c r="Q21" s="26"/>
    </row>
    <row r="22" spans="1:17" s="18" customFormat="1" ht="36" customHeight="1">
      <c r="A22" s="49">
        <v>9105</v>
      </c>
      <c r="B22" s="94" t="s">
        <v>114</v>
      </c>
      <c r="C22" s="95" t="s">
        <v>44</v>
      </c>
      <c r="D22" s="96" t="s">
        <v>44</v>
      </c>
      <c r="E22" s="50">
        <v>125</v>
      </c>
      <c r="F22" s="51"/>
      <c r="G22" s="53">
        <f t="shared" si="0"/>
        <v>0</v>
      </c>
      <c r="H22" s="52">
        <v>26583</v>
      </c>
      <c r="I22" s="94" t="s">
        <v>55</v>
      </c>
      <c r="J22" s="95" t="s">
        <v>55</v>
      </c>
      <c r="K22" s="96" t="s">
        <v>55</v>
      </c>
      <c r="L22" s="50">
        <v>150</v>
      </c>
      <c r="M22" s="51"/>
      <c r="N22" s="43">
        <f t="shared" si="1"/>
        <v>0</v>
      </c>
      <c r="O22" s="25"/>
      <c r="P22" s="27"/>
      <c r="Q22" s="26"/>
    </row>
    <row r="23" spans="1:17" s="18" customFormat="1" ht="36" customHeight="1">
      <c r="A23" s="49">
        <v>80044</v>
      </c>
      <c r="B23" s="94" t="s">
        <v>45</v>
      </c>
      <c r="C23" s="95" t="s">
        <v>45</v>
      </c>
      <c r="D23" s="96" t="s">
        <v>45</v>
      </c>
      <c r="E23" s="50">
        <v>200</v>
      </c>
      <c r="F23" s="51"/>
      <c r="G23" s="53">
        <f t="shared" si="0"/>
        <v>0</v>
      </c>
      <c r="H23" s="52">
        <v>2954</v>
      </c>
      <c r="I23" s="94" t="s">
        <v>129</v>
      </c>
      <c r="J23" s="95" t="s">
        <v>16</v>
      </c>
      <c r="K23" s="96" t="s">
        <v>16</v>
      </c>
      <c r="L23" s="50">
        <v>150</v>
      </c>
      <c r="M23" s="51"/>
      <c r="N23" s="43">
        <f t="shared" si="1"/>
        <v>0</v>
      </c>
      <c r="O23" s="25"/>
      <c r="P23" s="27"/>
      <c r="Q23" s="26"/>
    </row>
    <row r="24" spans="1:17" s="18" customFormat="1" ht="36" customHeight="1">
      <c r="A24" s="49">
        <v>80036</v>
      </c>
      <c r="B24" s="94" t="s">
        <v>14</v>
      </c>
      <c r="C24" s="95" t="s">
        <v>14</v>
      </c>
      <c r="D24" s="96" t="s">
        <v>14</v>
      </c>
      <c r="E24" s="50">
        <v>240</v>
      </c>
      <c r="F24" s="51"/>
      <c r="G24" s="53">
        <f t="shared" si="0"/>
        <v>0</v>
      </c>
      <c r="H24" s="52">
        <v>27512</v>
      </c>
      <c r="I24" s="94" t="s">
        <v>172</v>
      </c>
      <c r="J24" s="95" t="s">
        <v>56</v>
      </c>
      <c r="K24" s="96" t="s">
        <v>56</v>
      </c>
      <c r="L24" s="50">
        <v>160</v>
      </c>
      <c r="M24" s="51"/>
      <c r="N24" s="43">
        <f t="shared" si="1"/>
        <v>0</v>
      </c>
      <c r="O24" s="25"/>
      <c r="P24" s="27"/>
      <c r="Q24" s="26"/>
    </row>
    <row r="25" spans="1:17" s="18" customFormat="1" ht="36" customHeight="1">
      <c r="A25" s="49" t="s">
        <v>107</v>
      </c>
      <c r="B25" s="94" t="s">
        <v>115</v>
      </c>
      <c r="C25" s="95" t="s">
        <v>23</v>
      </c>
      <c r="D25" s="96" t="s">
        <v>23</v>
      </c>
      <c r="E25" s="50">
        <v>200</v>
      </c>
      <c r="F25" s="51"/>
      <c r="G25" s="53">
        <f t="shared" si="0"/>
        <v>0</v>
      </c>
      <c r="H25" s="52">
        <v>9164</v>
      </c>
      <c r="I25" s="94" t="s">
        <v>130</v>
      </c>
      <c r="J25" s="95" t="s">
        <v>57</v>
      </c>
      <c r="K25" s="96" t="s">
        <v>57</v>
      </c>
      <c r="L25" s="50">
        <v>145</v>
      </c>
      <c r="M25" s="51"/>
      <c r="N25" s="43">
        <f t="shared" si="1"/>
        <v>0</v>
      </c>
      <c r="O25" s="25"/>
      <c r="P25" s="27"/>
      <c r="Q25" s="26"/>
    </row>
    <row r="26" spans="1:17" s="18" customFormat="1" ht="36" customHeight="1">
      <c r="A26" s="49">
        <v>27530</v>
      </c>
      <c r="B26" s="94" t="s">
        <v>24</v>
      </c>
      <c r="C26" s="95" t="s">
        <v>68</v>
      </c>
      <c r="D26" s="96" t="s">
        <v>68</v>
      </c>
      <c r="E26" s="50">
        <v>160</v>
      </c>
      <c r="F26" s="51"/>
      <c r="G26" s="53">
        <f t="shared" si="0"/>
        <v>0</v>
      </c>
      <c r="H26" s="52">
        <v>85029</v>
      </c>
      <c r="I26" s="94" t="s">
        <v>131</v>
      </c>
      <c r="J26" s="95" t="s">
        <v>58</v>
      </c>
      <c r="K26" s="96" t="s">
        <v>58</v>
      </c>
      <c r="L26" s="50">
        <v>80</v>
      </c>
      <c r="M26" s="51"/>
      <c r="N26" s="43">
        <f t="shared" si="1"/>
        <v>0</v>
      </c>
      <c r="O26" s="25"/>
      <c r="P26" s="27"/>
      <c r="Q26" s="26"/>
    </row>
    <row r="27" spans="1:17" s="18" customFormat="1" ht="36" customHeight="1">
      <c r="A27" s="49">
        <v>9050</v>
      </c>
      <c r="B27" s="94" t="s">
        <v>116</v>
      </c>
      <c r="C27" s="95" t="s">
        <v>24</v>
      </c>
      <c r="D27" s="96" t="s">
        <v>24</v>
      </c>
      <c r="E27" s="50">
        <v>145</v>
      </c>
      <c r="F27" s="51"/>
      <c r="G27" s="53">
        <f t="shared" si="0"/>
        <v>0</v>
      </c>
      <c r="H27" s="52">
        <v>63021</v>
      </c>
      <c r="I27" s="94" t="s">
        <v>132</v>
      </c>
      <c r="J27" s="95" t="s">
        <v>59</v>
      </c>
      <c r="K27" s="96" t="s">
        <v>59</v>
      </c>
      <c r="L27" s="50">
        <v>160</v>
      </c>
      <c r="M27" s="51"/>
      <c r="N27" s="43">
        <f t="shared" si="1"/>
        <v>0</v>
      </c>
      <c r="O27" s="25"/>
      <c r="P27" s="27"/>
      <c r="Q27" s="26"/>
    </row>
    <row r="28" spans="1:17" s="18" customFormat="1" ht="36" customHeight="1">
      <c r="A28" s="49">
        <v>80038</v>
      </c>
      <c r="B28" s="94" t="s">
        <v>117</v>
      </c>
      <c r="C28" s="95" t="s">
        <v>46</v>
      </c>
      <c r="D28" s="96" t="s">
        <v>46</v>
      </c>
      <c r="E28" s="50">
        <v>160</v>
      </c>
      <c r="F28" s="51"/>
      <c r="G28" s="53">
        <f t="shared" si="0"/>
        <v>0</v>
      </c>
      <c r="H28" s="52">
        <v>39534</v>
      </c>
      <c r="I28" s="94" t="s">
        <v>133</v>
      </c>
      <c r="J28" s="95" t="s">
        <v>60</v>
      </c>
      <c r="K28" s="96" t="s">
        <v>60</v>
      </c>
      <c r="L28" s="50">
        <v>160</v>
      </c>
      <c r="M28" s="51"/>
      <c r="N28" s="43">
        <f t="shared" si="1"/>
        <v>0</v>
      </c>
      <c r="O28" s="25"/>
      <c r="P28" s="27"/>
      <c r="Q28" s="26"/>
    </row>
    <row r="29" spans="1:17" s="18" customFormat="1" ht="36" customHeight="1">
      <c r="A29" s="49">
        <v>80076</v>
      </c>
      <c r="B29" s="94" t="s">
        <v>118</v>
      </c>
      <c r="C29" s="95" t="s">
        <v>47</v>
      </c>
      <c r="D29" s="96" t="s">
        <v>47</v>
      </c>
      <c r="E29" s="50">
        <v>160</v>
      </c>
      <c r="F29" s="51"/>
      <c r="G29" s="53">
        <f t="shared" si="0"/>
        <v>0</v>
      </c>
      <c r="H29" s="52">
        <v>9051</v>
      </c>
      <c r="I29" s="94" t="s">
        <v>134</v>
      </c>
      <c r="J29" s="95" t="s">
        <v>61</v>
      </c>
      <c r="K29" s="96" t="s">
        <v>61</v>
      </c>
      <c r="L29" s="50">
        <v>145</v>
      </c>
      <c r="M29" s="51"/>
      <c r="N29" s="43">
        <f t="shared" si="1"/>
        <v>0</v>
      </c>
      <c r="O29" s="25"/>
      <c r="P29" s="27"/>
      <c r="Q29" s="26"/>
    </row>
    <row r="30" spans="1:17" s="18" customFormat="1" ht="36" customHeight="1">
      <c r="A30" s="49">
        <v>80039</v>
      </c>
      <c r="B30" s="94" t="s">
        <v>119</v>
      </c>
      <c r="C30" s="95" t="s">
        <v>48</v>
      </c>
      <c r="D30" s="96" t="s">
        <v>48</v>
      </c>
      <c r="E30" s="50">
        <v>160</v>
      </c>
      <c r="F30" s="51"/>
      <c r="G30" s="53">
        <f t="shared" si="0"/>
        <v>0</v>
      </c>
      <c r="H30" s="52">
        <v>80069</v>
      </c>
      <c r="I30" s="94" t="s">
        <v>135</v>
      </c>
      <c r="J30" s="95" t="s">
        <v>62</v>
      </c>
      <c r="K30" s="96" t="s">
        <v>62</v>
      </c>
      <c r="L30" s="50">
        <v>145</v>
      </c>
      <c r="M30" s="51"/>
      <c r="N30" s="43">
        <f t="shared" si="1"/>
        <v>0</v>
      </c>
      <c r="O30" s="25"/>
      <c r="P30" s="27"/>
      <c r="Q30" s="26"/>
    </row>
    <row r="31" spans="1:17" s="18" customFormat="1" ht="36" customHeight="1">
      <c r="A31" s="49">
        <v>80063</v>
      </c>
      <c r="B31" s="94" t="s">
        <v>25</v>
      </c>
      <c r="C31" s="95" t="s">
        <v>49</v>
      </c>
      <c r="D31" s="96" t="s">
        <v>49</v>
      </c>
      <c r="E31" s="50">
        <v>160</v>
      </c>
      <c r="F31" s="51"/>
      <c r="G31" s="53">
        <f t="shared" si="0"/>
        <v>0</v>
      </c>
      <c r="H31" s="52">
        <v>9098</v>
      </c>
      <c r="I31" s="94" t="s">
        <v>136</v>
      </c>
      <c r="J31" s="95" t="s">
        <v>63</v>
      </c>
      <c r="K31" s="96" t="s">
        <v>63</v>
      </c>
      <c r="L31" s="50">
        <v>110</v>
      </c>
      <c r="M31" s="51"/>
      <c r="N31" s="43">
        <f t="shared" si="1"/>
        <v>0</v>
      </c>
      <c r="O31" s="25"/>
      <c r="P31" s="27"/>
      <c r="Q31" s="26"/>
    </row>
    <row r="32" spans="1:17" s="18" customFormat="1" ht="36" customHeight="1">
      <c r="A32" s="49">
        <v>26619</v>
      </c>
      <c r="B32" s="94" t="s">
        <v>120</v>
      </c>
      <c r="C32" s="95" t="s">
        <v>25</v>
      </c>
      <c r="D32" s="96" t="s">
        <v>25</v>
      </c>
      <c r="E32" s="50">
        <v>185</v>
      </c>
      <c r="F32" s="51"/>
      <c r="G32" s="53">
        <f t="shared" si="0"/>
        <v>0</v>
      </c>
      <c r="H32" s="52">
        <v>80065</v>
      </c>
      <c r="I32" s="94" t="s">
        <v>137</v>
      </c>
      <c r="J32" s="95" t="s">
        <v>64</v>
      </c>
      <c r="K32" s="96" t="s">
        <v>64</v>
      </c>
      <c r="L32" s="50">
        <v>160</v>
      </c>
      <c r="M32" s="51"/>
      <c r="N32" s="43">
        <f t="shared" si="1"/>
        <v>0</v>
      </c>
      <c r="O32" s="25"/>
      <c r="P32" s="27"/>
      <c r="Q32" s="26"/>
    </row>
    <row r="33" spans="1:17" s="18" customFormat="1" ht="36" customHeight="1">
      <c r="A33" s="49">
        <v>79010</v>
      </c>
      <c r="B33" s="94" t="s">
        <v>121</v>
      </c>
      <c r="C33" s="95" t="s">
        <v>26</v>
      </c>
      <c r="D33" s="96" t="s">
        <v>26</v>
      </c>
      <c r="E33" s="50">
        <v>145</v>
      </c>
      <c r="F33" s="51"/>
      <c r="G33" s="53">
        <f t="shared" si="0"/>
        <v>0</v>
      </c>
      <c r="H33" s="52">
        <v>5261</v>
      </c>
      <c r="I33" s="94" t="s">
        <v>138</v>
      </c>
      <c r="J33" s="95" t="s">
        <v>65</v>
      </c>
      <c r="K33" s="96" t="s">
        <v>65</v>
      </c>
      <c r="L33" s="50">
        <v>160</v>
      </c>
      <c r="M33" s="51"/>
      <c r="N33" s="43">
        <f t="shared" si="1"/>
        <v>0</v>
      </c>
      <c r="O33" s="25"/>
      <c r="P33" s="27"/>
      <c r="Q33" s="26"/>
    </row>
    <row r="34" spans="1:17" s="18" customFormat="1" ht="36" customHeight="1">
      <c r="A34" s="49" t="s">
        <v>108</v>
      </c>
      <c r="B34" s="94" t="s">
        <v>122</v>
      </c>
      <c r="C34" s="95" t="s">
        <v>27</v>
      </c>
      <c r="D34" s="96" t="s">
        <v>27</v>
      </c>
      <c r="E34" s="50">
        <v>200</v>
      </c>
      <c r="F34" s="51"/>
      <c r="G34" s="53">
        <f t="shared" si="0"/>
        <v>0</v>
      </c>
      <c r="H34" s="52" t="s">
        <v>51</v>
      </c>
      <c r="I34" s="94" t="s">
        <v>66</v>
      </c>
      <c r="J34" s="95" t="s">
        <v>66</v>
      </c>
      <c r="K34" s="96" t="s">
        <v>66</v>
      </c>
      <c r="L34" s="50">
        <v>200</v>
      </c>
      <c r="M34" s="51"/>
      <c r="N34" s="43">
        <f t="shared" si="1"/>
        <v>0</v>
      </c>
      <c r="O34" s="25"/>
      <c r="P34" s="27"/>
      <c r="Q34" s="26"/>
    </row>
    <row r="35" spans="1:17" s="18" customFormat="1" ht="36" customHeight="1">
      <c r="A35" s="49">
        <v>26537</v>
      </c>
      <c r="B35" s="94" t="s">
        <v>123</v>
      </c>
      <c r="C35" s="95" t="s">
        <v>50</v>
      </c>
      <c r="D35" s="96" t="s">
        <v>50</v>
      </c>
      <c r="E35" s="50">
        <v>160</v>
      </c>
      <c r="F35" s="51"/>
      <c r="G35" s="53">
        <f t="shared" si="0"/>
        <v>0</v>
      </c>
      <c r="H35" s="52" t="s">
        <v>29</v>
      </c>
      <c r="I35" s="94" t="s">
        <v>32</v>
      </c>
      <c r="J35" s="95" t="s">
        <v>32</v>
      </c>
      <c r="K35" s="96" t="s">
        <v>32</v>
      </c>
      <c r="L35" s="50">
        <v>200</v>
      </c>
      <c r="M35" s="51"/>
      <c r="N35" s="43">
        <f t="shared" si="1"/>
        <v>0</v>
      </c>
      <c r="O35" s="25"/>
      <c r="P35" s="27"/>
      <c r="Q35" s="26"/>
    </row>
    <row r="36" spans="7:14" s="10" customFormat="1" ht="30.75" customHeight="1" thickBot="1">
      <c r="G36" s="34">
        <f>SUM(G15:G35)</f>
        <v>0</v>
      </c>
      <c r="N36" s="44">
        <f>SUM(N15:N35)</f>
        <v>0</v>
      </c>
    </row>
    <row r="37" spans="1:14" s="17" customFormat="1" ht="42.75" customHeight="1" thickBot="1">
      <c r="A37" s="29" t="s">
        <v>2</v>
      </c>
      <c r="B37" s="117" t="s">
        <v>3</v>
      </c>
      <c r="C37" s="117"/>
      <c r="D37" s="117"/>
      <c r="E37" s="30" t="s">
        <v>1</v>
      </c>
      <c r="F37" s="31" t="s">
        <v>0</v>
      </c>
      <c r="G37" s="33"/>
      <c r="H37" s="29" t="s">
        <v>2</v>
      </c>
      <c r="I37" s="117" t="s">
        <v>3</v>
      </c>
      <c r="J37" s="117"/>
      <c r="K37" s="117"/>
      <c r="L37" s="30" t="s">
        <v>1</v>
      </c>
      <c r="M37" s="31" t="s">
        <v>0</v>
      </c>
      <c r="N37" s="45"/>
    </row>
    <row r="38" spans="1:17" s="18" customFormat="1" ht="36" customHeight="1">
      <c r="A38" s="49" t="s">
        <v>17</v>
      </c>
      <c r="B38" s="94" t="s">
        <v>18</v>
      </c>
      <c r="C38" s="95" t="s">
        <v>67</v>
      </c>
      <c r="D38" s="96" t="s">
        <v>67</v>
      </c>
      <c r="E38" s="50">
        <v>200</v>
      </c>
      <c r="F38" s="51"/>
      <c r="G38" s="45">
        <f>F38*E38</f>
        <v>0</v>
      </c>
      <c r="H38" s="49">
        <v>9052</v>
      </c>
      <c r="I38" s="94" t="s">
        <v>173</v>
      </c>
      <c r="J38" s="95" t="s">
        <v>85</v>
      </c>
      <c r="K38" s="96" t="s">
        <v>85</v>
      </c>
      <c r="L38" s="50">
        <v>145</v>
      </c>
      <c r="M38" s="51"/>
      <c r="N38" s="43">
        <f>M38*L38</f>
        <v>0</v>
      </c>
      <c r="O38" s="25"/>
      <c r="P38" s="27"/>
      <c r="Q38" s="26"/>
    </row>
    <row r="39" spans="1:17" s="18" customFormat="1" ht="36" customHeight="1">
      <c r="A39" s="49">
        <v>80008</v>
      </c>
      <c r="B39" s="94" t="s">
        <v>139</v>
      </c>
      <c r="C39" s="95" t="s">
        <v>69</v>
      </c>
      <c r="D39" s="96" t="s">
        <v>69</v>
      </c>
      <c r="E39" s="50">
        <v>240</v>
      </c>
      <c r="F39" s="51"/>
      <c r="G39" s="45">
        <f aca="true" t="shared" si="2" ref="G39:G58">F39*E39</f>
        <v>0</v>
      </c>
      <c r="H39" s="49">
        <v>80012</v>
      </c>
      <c r="I39" s="94" t="s">
        <v>34</v>
      </c>
      <c r="J39" s="95" t="s">
        <v>35</v>
      </c>
      <c r="K39" s="96" t="s">
        <v>35</v>
      </c>
      <c r="L39" s="50">
        <v>200</v>
      </c>
      <c r="M39" s="51"/>
      <c r="N39" s="43">
        <f aca="true" t="shared" si="3" ref="N39:N58">M39*L39</f>
        <v>0</v>
      </c>
      <c r="O39" s="25"/>
      <c r="P39" s="27"/>
      <c r="Q39" s="26"/>
    </row>
    <row r="40" spans="1:17" s="18" customFormat="1" ht="36" customHeight="1">
      <c r="A40" s="49">
        <v>2908</v>
      </c>
      <c r="B40" s="94" t="s">
        <v>140</v>
      </c>
      <c r="C40" s="95" t="s">
        <v>70</v>
      </c>
      <c r="D40" s="96" t="s">
        <v>70</v>
      </c>
      <c r="E40" s="50">
        <v>110</v>
      </c>
      <c r="F40" s="51"/>
      <c r="G40" s="45">
        <f t="shared" si="2"/>
        <v>0</v>
      </c>
      <c r="H40" s="49">
        <v>80013</v>
      </c>
      <c r="I40" s="94" t="s">
        <v>20</v>
      </c>
      <c r="J40" s="95" t="s">
        <v>86</v>
      </c>
      <c r="K40" s="96" t="s">
        <v>86</v>
      </c>
      <c r="L40" s="50">
        <v>200</v>
      </c>
      <c r="M40" s="51"/>
      <c r="N40" s="43">
        <f t="shared" si="3"/>
        <v>0</v>
      </c>
      <c r="O40" s="25"/>
      <c r="P40" s="27"/>
      <c r="Q40" s="26"/>
    </row>
    <row r="41" spans="1:17" s="18" customFormat="1" ht="36" customHeight="1">
      <c r="A41" s="49">
        <v>6571</v>
      </c>
      <c r="B41" s="94" t="s">
        <v>141</v>
      </c>
      <c r="C41" s="95" t="s">
        <v>71</v>
      </c>
      <c r="D41" s="96" t="s">
        <v>71</v>
      </c>
      <c r="E41" s="50">
        <v>160</v>
      </c>
      <c r="F41" s="51"/>
      <c r="G41" s="45">
        <f t="shared" si="2"/>
        <v>0</v>
      </c>
      <c r="H41" s="49">
        <v>80011</v>
      </c>
      <c r="I41" s="94" t="s">
        <v>85</v>
      </c>
      <c r="J41" s="95" t="s">
        <v>87</v>
      </c>
      <c r="K41" s="96" t="s">
        <v>87</v>
      </c>
      <c r="L41" s="50">
        <v>200</v>
      </c>
      <c r="M41" s="51"/>
      <c r="N41" s="43">
        <f t="shared" si="3"/>
        <v>0</v>
      </c>
      <c r="O41" s="25"/>
      <c r="P41" s="27"/>
      <c r="Q41" s="26"/>
    </row>
    <row r="42" spans="1:17" s="18" customFormat="1" ht="36" customHeight="1">
      <c r="A42" s="49">
        <v>26626</v>
      </c>
      <c r="B42" s="94" t="s">
        <v>142</v>
      </c>
      <c r="C42" s="95" t="s">
        <v>72</v>
      </c>
      <c r="D42" s="96" t="s">
        <v>72</v>
      </c>
      <c r="E42" s="50">
        <v>150</v>
      </c>
      <c r="F42" s="51"/>
      <c r="G42" s="45">
        <f t="shared" si="2"/>
        <v>0</v>
      </c>
      <c r="H42" s="49">
        <v>80014</v>
      </c>
      <c r="I42" s="94" t="s">
        <v>35</v>
      </c>
      <c r="J42" s="95" t="s">
        <v>88</v>
      </c>
      <c r="K42" s="96" t="s">
        <v>88</v>
      </c>
      <c r="L42" s="50">
        <v>200</v>
      </c>
      <c r="M42" s="51"/>
      <c r="N42" s="43">
        <f t="shared" si="3"/>
        <v>0</v>
      </c>
      <c r="O42" s="25"/>
      <c r="P42" s="27"/>
      <c r="Q42" s="26"/>
    </row>
    <row r="43" spans="1:17" s="18" customFormat="1" ht="36" customHeight="1">
      <c r="A43" s="49" t="s">
        <v>143</v>
      </c>
      <c r="B43" s="94" t="s">
        <v>144</v>
      </c>
      <c r="C43" s="95" t="s">
        <v>73</v>
      </c>
      <c r="D43" s="96" t="s">
        <v>73</v>
      </c>
      <c r="E43" s="50">
        <v>200</v>
      </c>
      <c r="F43" s="51"/>
      <c r="G43" s="45">
        <f t="shared" si="2"/>
        <v>0</v>
      </c>
      <c r="H43" s="49">
        <v>63529</v>
      </c>
      <c r="I43" s="94" t="s">
        <v>86</v>
      </c>
      <c r="J43" s="95" t="s">
        <v>89</v>
      </c>
      <c r="K43" s="96" t="s">
        <v>89</v>
      </c>
      <c r="L43" s="50">
        <v>120</v>
      </c>
      <c r="M43" s="51"/>
      <c r="N43" s="43">
        <f t="shared" si="3"/>
        <v>0</v>
      </c>
      <c r="O43" s="25"/>
      <c r="P43" s="27"/>
      <c r="Q43" s="26"/>
    </row>
    <row r="44" spans="1:17" s="18" customFormat="1" ht="36" customHeight="1">
      <c r="A44" s="49">
        <v>63517</v>
      </c>
      <c r="B44" s="94" t="s">
        <v>145</v>
      </c>
      <c r="C44" s="95" t="s">
        <v>74</v>
      </c>
      <c r="D44" s="96" t="s">
        <v>74</v>
      </c>
      <c r="E44" s="50">
        <v>160</v>
      </c>
      <c r="F44" s="51"/>
      <c r="G44" s="45">
        <f t="shared" si="2"/>
        <v>0</v>
      </c>
      <c r="H44" s="49">
        <v>6587</v>
      </c>
      <c r="I44" s="94" t="s">
        <v>146</v>
      </c>
      <c r="J44" s="95" t="s">
        <v>90</v>
      </c>
      <c r="K44" s="96" t="s">
        <v>90</v>
      </c>
      <c r="L44" s="50">
        <v>160</v>
      </c>
      <c r="M44" s="51"/>
      <c r="N44" s="43">
        <f t="shared" si="3"/>
        <v>0</v>
      </c>
      <c r="O44" s="25"/>
      <c r="P44" s="27"/>
      <c r="Q44" s="26"/>
    </row>
    <row r="45" spans="1:17" s="18" customFormat="1" ht="36" customHeight="1">
      <c r="A45" s="49">
        <v>9101</v>
      </c>
      <c r="B45" s="94" t="s">
        <v>147</v>
      </c>
      <c r="C45" s="95" t="s">
        <v>75</v>
      </c>
      <c r="D45" s="96" t="s">
        <v>75</v>
      </c>
      <c r="E45" s="50">
        <v>125</v>
      </c>
      <c r="F45" s="51"/>
      <c r="G45" s="45">
        <f t="shared" si="2"/>
        <v>0</v>
      </c>
      <c r="H45" s="49">
        <v>85037</v>
      </c>
      <c r="I45" s="94" t="s">
        <v>148</v>
      </c>
      <c r="J45" s="95" t="s">
        <v>91</v>
      </c>
      <c r="K45" s="96" t="s">
        <v>91</v>
      </c>
      <c r="L45" s="50">
        <v>320</v>
      </c>
      <c r="M45" s="51"/>
      <c r="N45" s="43">
        <f t="shared" si="3"/>
        <v>0</v>
      </c>
      <c r="O45" s="25"/>
      <c r="P45" s="27"/>
      <c r="Q45" s="26"/>
    </row>
    <row r="46" spans="1:17" s="18" customFormat="1" ht="36" customHeight="1">
      <c r="A46" s="49" t="s">
        <v>149</v>
      </c>
      <c r="B46" s="94" t="s">
        <v>150</v>
      </c>
      <c r="C46" s="95" t="s">
        <v>33</v>
      </c>
      <c r="D46" s="96" t="s">
        <v>33</v>
      </c>
      <c r="E46" s="50">
        <v>200</v>
      </c>
      <c r="F46" s="51"/>
      <c r="G46" s="45">
        <f t="shared" si="2"/>
        <v>0</v>
      </c>
      <c r="H46" s="49">
        <v>9114</v>
      </c>
      <c r="I46" s="94" t="s">
        <v>174</v>
      </c>
      <c r="J46" s="95" t="s">
        <v>92</v>
      </c>
      <c r="K46" s="96" t="s">
        <v>92</v>
      </c>
      <c r="L46" s="50">
        <v>125</v>
      </c>
      <c r="M46" s="51"/>
      <c r="N46" s="43">
        <f t="shared" si="3"/>
        <v>0</v>
      </c>
      <c r="O46" s="25"/>
      <c r="P46" s="27"/>
      <c r="Q46" s="26"/>
    </row>
    <row r="47" spans="1:17" s="18" customFormat="1" ht="36" customHeight="1">
      <c r="A47" s="49">
        <v>80002</v>
      </c>
      <c r="B47" s="94" t="s">
        <v>151</v>
      </c>
      <c r="C47" s="95" t="s">
        <v>76</v>
      </c>
      <c r="D47" s="96" t="s">
        <v>76</v>
      </c>
      <c r="E47" s="50">
        <v>200</v>
      </c>
      <c r="F47" s="51"/>
      <c r="G47" s="45">
        <f t="shared" si="2"/>
        <v>0</v>
      </c>
      <c r="H47" s="49">
        <v>26623</v>
      </c>
      <c r="I47" s="94" t="s">
        <v>152</v>
      </c>
      <c r="J47" s="95" t="s">
        <v>93</v>
      </c>
      <c r="K47" s="96" t="s">
        <v>93</v>
      </c>
      <c r="L47" s="50">
        <v>160</v>
      </c>
      <c r="M47" s="51"/>
      <c r="N47" s="43">
        <f t="shared" si="3"/>
        <v>0</v>
      </c>
      <c r="O47" s="25"/>
      <c r="P47" s="27"/>
      <c r="Q47" s="26"/>
    </row>
    <row r="48" spans="1:17" s="18" customFormat="1" ht="36" customHeight="1">
      <c r="A48" s="49">
        <v>80024</v>
      </c>
      <c r="B48" s="94" t="s">
        <v>75</v>
      </c>
      <c r="C48" s="95" t="s">
        <v>77</v>
      </c>
      <c r="D48" s="96" t="s">
        <v>77</v>
      </c>
      <c r="E48" s="50">
        <v>225</v>
      </c>
      <c r="F48" s="51"/>
      <c r="G48" s="45">
        <f t="shared" si="2"/>
        <v>0</v>
      </c>
      <c r="H48" s="49">
        <v>53000</v>
      </c>
      <c r="I48" s="94" t="s">
        <v>153</v>
      </c>
      <c r="J48" s="95" t="s">
        <v>94</v>
      </c>
      <c r="K48" s="96" t="s">
        <v>94</v>
      </c>
      <c r="L48" s="50">
        <v>200</v>
      </c>
      <c r="M48" s="51"/>
      <c r="N48" s="43">
        <f t="shared" si="3"/>
        <v>0</v>
      </c>
      <c r="O48" s="25"/>
      <c r="P48" s="27"/>
      <c r="Q48" s="26"/>
    </row>
    <row r="49" spans="1:17" s="18" customFormat="1" ht="36" customHeight="1">
      <c r="A49" s="49">
        <v>80054</v>
      </c>
      <c r="B49" s="94" t="s">
        <v>33</v>
      </c>
      <c r="C49" s="95" t="s">
        <v>78</v>
      </c>
      <c r="D49" s="96" t="s">
        <v>78</v>
      </c>
      <c r="E49" s="50">
        <v>240</v>
      </c>
      <c r="F49" s="51"/>
      <c r="G49" s="45">
        <f t="shared" si="2"/>
        <v>0</v>
      </c>
      <c r="H49" s="49">
        <v>9049</v>
      </c>
      <c r="I49" s="94" t="s">
        <v>154</v>
      </c>
      <c r="J49" s="95" t="s">
        <v>95</v>
      </c>
      <c r="K49" s="96" t="s">
        <v>95</v>
      </c>
      <c r="L49" s="50">
        <v>145</v>
      </c>
      <c r="M49" s="51"/>
      <c r="N49" s="43">
        <f t="shared" si="3"/>
        <v>0</v>
      </c>
      <c r="O49" s="25"/>
      <c r="P49" s="27"/>
      <c r="Q49" s="26"/>
    </row>
    <row r="50" spans="1:17" s="18" customFormat="1" ht="36" customHeight="1">
      <c r="A50" s="49" t="s">
        <v>155</v>
      </c>
      <c r="B50" s="94" t="s">
        <v>156</v>
      </c>
      <c r="C50" s="95" t="s">
        <v>79</v>
      </c>
      <c r="D50" s="96" t="s">
        <v>79</v>
      </c>
      <c r="E50" s="50">
        <v>200</v>
      </c>
      <c r="F50" s="51"/>
      <c r="G50" s="45">
        <f t="shared" si="2"/>
        <v>0</v>
      </c>
      <c r="H50" s="49">
        <v>80031</v>
      </c>
      <c r="I50" s="94" t="s">
        <v>157</v>
      </c>
      <c r="J50" s="95" t="s">
        <v>36</v>
      </c>
      <c r="K50" s="96" t="s">
        <v>36</v>
      </c>
      <c r="L50" s="50">
        <v>125</v>
      </c>
      <c r="M50" s="51"/>
      <c r="N50" s="43">
        <f t="shared" si="3"/>
        <v>0</v>
      </c>
      <c r="O50" s="25"/>
      <c r="P50" s="27"/>
      <c r="Q50" s="26"/>
    </row>
    <row r="51" spans="1:17" s="18" customFormat="1" ht="36" customHeight="1">
      <c r="A51" s="49">
        <v>9161</v>
      </c>
      <c r="B51" s="94" t="s">
        <v>158</v>
      </c>
      <c r="C51" s="95" t="s">
        <v>80</v>
      </c>
      <c r="D51" s="96" t="s">
        <v>80</v>
      </c>
      <c r="E51" s="50">
        <v>160</v>
      </c>
      <c r="F51" s="51"/>
      <c r="G51" s="45">
        <f t="shared" si="2"/>
        <v>0</v>
      </c>
      <c r="H51" s="49">
        <v>80042</v>
      </c>
      <c r="I51" s="94" t="s">
        <v>159</v>
      </c>
      <c r="J51" s="95" t="s">
        <v>96</v>
      </c>
      <c r="K51" s="96" t="s">
        <v>96</v>
      </c>
      <c r="L51" s="50">
        <v>120</v>
      </c>
      <c r="M51" s="51"/>
      <c r="N51" s="43">
        <f t="shared" si="3"/>
        <v>0</v>
      </c>
      <c r="O51" s="25"/>
      <c r="P51" s="27"/>
      <c r="Q51" s="26"/>
    </row>
    <row r="52" spans="1:17" s="18" customFormat="1" ht="36" customHeight="1">
      <c r="A52" s="49">
        <v>9059</v>
      </c>
      <c r="B52" s="94" t="s">
        <v>76</v>
      </c>
      <c r="C52" s="95" t="s">
        <v>81</v>
      </c>
      <c r="D52" s="96" t="s">
        <v>81</v>
      </c>
      <c r="E52" s="50">
        <v>160</v>
      </c>
      <c r="F52" s="51"/>
      <c r="G52" s="45">
        <f t="shared" si="2"/>
        <v>0</v>
      </c>
      <c r="H52" s="49">
        <v>80086</v>
      </c>
      <c r="I52" s="94" t="s">
        <v>160</v>
      </c>
      <c r="J52" s="95" t="s">
        <v>97</v>
      </c>
      <c r="K52" s="96" t="s">
        <v>97</v>
      </c>
      <c r="L52" s="50">
        <v>120</v>
      </c>
      <c r="M52" s="51"/>
      <c r="N52" s="43">
        <f t="shared" si="3"/>
        <v>0</v>
      </c>
      <c r="O52" s="25"/>
      <c r="P52" s="27"/>
      <c r="Q52" s="26"/>
    </row>
    <row r="53" spans="1:17" s="18" customFormat="1" ht="36" customHeight="1">
      <c r="A53" s="49">
        <v>9160</v>
      </c>
      <c r="B53" s="94" t="s">
        <v>161</v>
      </c>
      <c r="C53" s="95" t="s">
        <v>82</v>
      </c>
      <c r="D53" s="96" t="s">
        <v>82</v>
      </c>
      <c r="E53" s="50">
        <v>160</v>
      </c>
      <c r="F53" s="51"/>
      <c r="G53" s="45">
        <f t="shared" si="2"/>
        <v>0</v>
      </c>
      <c r="H53" s="49">
        <v>80030</v>
      </c>
      <c r="I53" s="94" t="s">
        <v>162</v>
      </c>
      <c r="J53" s="95" t="s">
        <v>98</v>
      </c>
      <c r="K53" s="96" t="s">
        <v>98</v>
      </c>
      <c r="L53" s="50">
        <v>120</v>
      </c>
      <c r="M53" s="51"/>
      <c r="N53" s="43">
        <f t="shared" si="3"/>
        <v>0</v>
      </c>
      <c r="O53" s="25"/>
      <c r="P53" s="27"/>
      <c r="Q53" s="26"/>
    </row>
    <row r="54" spans="1:17" s="18" customFormat="1" ht="36" customHeight="1">
      <c r="A54" s="49">
        <v>9047</v>
      </c>
      <c r="B54" s="94" t="s">
        <v>163</v>
      </c>
      <c r="C54" s="95" t="s">
        <v>83</v>
      </c>
      <c r="D54" s="96" t="s">
        <v>83</v>
      </c>
      <c r="E54" s="50">
        <v>160</v>
      </c>
      <c r="F54" s="51"/>
      <c r="G54" s="45">
        <f t="shared" si="2"/>
        <v>0</v>
      </c>
      <c r="H54" s="49">
        <v>80061</v>
      </c>
      <c r="I54" s="94" t="s">
        <v>36</v>
      </c>
      <c r="J54" s="95" t="s">
        <v>99</v>
      </c>
      <c r="K54" s="96" t="s">
        <v>99</v>
      </c>
      <c r="L54" s="50">
        <v>120</v>
      </c>
      <c r="M54" s="51"/>
      <c r="N54" s="43">
        <f t="shared" si="3"/>
        <v>0</v>
      </c>
      <c r="O54" s="25"/>
      <c r="P54" s="27"/>
      <c r="Q54" s="26"/>
    </row>
    <row r="55" spans="1:17" s="18" customFormat="1" ht="36" customHeight="1">
      <c r="A55" s="49">
        <v>9162</v>
      </c>
      <c r="B55" s="94" t="s">
        <v>164</v>
      </c>
      <c r="C55" s="95" t="s">
        <v>19</v>
      </c>
      <c r="D55" s="96" t="s">
        <v>19</v>
      </c>
      <c r="E55" s="50">
        <v>160</v>
      </c>
      <c r="F55" s="51"/>
      <c r="G55" s="45">
        <f t="shared" si="2"/>
        <v>0</v>
      </c>
      <c r="H55" s="49">
        <v>80045</v>
      </c>
      <c r="I55" s="94" t="s">
        <v>165</v>
      </c>
      <c r="J55" s="95" t="s">
        <v>100</v>
      </c>
      <c r="K55" s="96" t="s">
        <v>100</v>
      </c>
      <c r="L55" s="50">
        <v>120</v>
      </c>
      <c r="M55" s="51"/>
      <c r="N55" s="43">
        <f t="shared" si="3"/>
        <v>0</v>
      </c>
      <c r="O55" s="25"/>
      <c r="P55" s="27"/>
      <c r="Q55" s="26"/>
    </row>
    <row r="56" spans="1:17" s="18" customFormat="1" ht="36" customHeight="1">
      <c r="A56" s="49">
        <v>2907</v>
      </c>
      <c r="B56" s="94" t="s">
        <v>166</v>
      </c>
      <c r="C56" s="95" t="s">
        <v>34</v>
      </c>
      <c r="D56" s="96" t="s">
        <v>34</v>
      </c>
      <c r="E56" s="50">
        <v>150</v>
      </c>
      <c r="F56" s="51"/>
      <c r="G56" s="45">
        <f t="shared" si="2"/>
        <v>0</v>
      </c>
      <c r="H56" s="49">
        <v>80060</v>
      </c>
      <c r="I56" s="94" t="s">
        <v>167</v>
      </c>
      <c r="J56" s="95" t="s">
        <v>101</v>
      </c>
      <c r="K56" s="96" t="s">
        <v>101</v>
      </c>
      <c r="L56" s="50">
        <v>120</v>
      </c>
      <c r="M56" s="51"/>
      <c r="N56" s="43">
        <f t="shared" si="3"/>
        <v>0</v>
      </c>
      <c r="O56" s="25"/>
      <c r="P56" s="27"/>
      <c r="Q56" s="26"/>
    </row>
    <row r="57" spans="1:17" s="18" customFormat="1" ht="36" customHeight="1">
      <c r="A57" s="49">
        <v>9079</v>
      </c>
      <c r="B57" s="94" t="s">
        <v>168</v>
      </c>
      <c r="C57" s="95" t="s">
        <v>20</v>
      </c>
      <c r="D57" s="96" t="s">
        <v>20</v>
      </c>
      <c r="E57" s="50">
        <v>145</v>
      </c>
      <c r="F57" s="51"/>
      <c r="G57" s="45">
        <f t="shared" si="2"/>
        <v>0</v>
      </c>
      <c r="H57" s="49">
        <v>9149</v>
      </c>
      <c r="I57" s="94" t="s">
        <v>169</v>
      </c>
      <c r="J57" s="95" t="s">
        <v>102</v>
      </c>
      <c r="K57" s="96" t="s">
        <v>102</v>
      </c>
      <c r="L57" s="50">
        <v>160</v>
      </c>
      <c r="M57" s="51"/>
      <c r="N57" s="43">
        <f t="shared" si="3"/>
        <v>0</v>
      </c>
      <c r="O57" s="25"/>
      <c r="P57" s="27"/>
      <c r="Q57" s="26"/>
    </row>
    <row r="58" spans="1:17" s="18" customFormat="1" ht="36" customHeight="1" thickBot="1">
      <c r="A58" s="54">
        <v>26592</v>
      </c>
      <c r="B58" s="134" t="s">
        <v>170</v>
      </c>
      <c r="C58" s="135"/>
      <c r="D58" s="136"/>
      <c r="E58" s="55">
        <v>120</v>
      </c>
      <c r="F58" s="56"/>
      <c r="G58" s="45">
        <f t="shared" si="2"/>
        <v>0</v>
      </c>
      <c r="H58" s="57" t="s">
        <v>84</v>
      </c>
      <c r="I58" s="137" t="s">
        <v>102</v>
      </c>
      <c r="J58" s="138"/>
      <c r="K58" s="139"/>
      <c r="L58" s="58">
        <v>200</v>
      </c>
      <c r="M58" s="59"/>
      <c r="N58" s="43">
        <f t="shared" si="3"/>
        <v>0</v>
      </c>
      <c r="O58" s="25"/>
      <c r="P58" s="27"/>
      <c r="Q58" s="26"/>
    </row>
    <row r="59" spans="1:14" s="18" customFormat="1" ht="34.5" customHeight="1" thickBot="1">
      <c r="A59" s="5"/>
      <c r="B59" s="5"/>
      <c r="C59" s="6"/>
      <c r="D59" s="6"/>
      <c r="E59" s="7"/>
      <c r="F59" s="6"/>
      <c r="G59" s="36">
        <f>SUM(G38:G58)</f>
        <v>0</v>
      </c>
      <c r="H59" s="91"/>
      <c r="I59" s="99" t="s">
        <v>6</v>
      </c>
      <c r="J59" s="99"/>
      <c r="K59" s="100"/>
      <c r="L59" s="140">
        <f>SUM(G36,N36,G59,N59)</f>
        <v>0</v>
      </c>
      <c r="M59" s="89">
        <f>SUM(F15:F35,M15:M35,F38:F58,M38:M58)</f>
        <v>0</v>
      </c>
      <c r="N59" s="43">
        <f>SUM(N38:N58)</f>
        <v>0</v>
      </c>
    </row>
    <row r="60" spans="3:14" s="5" customFormat="1" ht="15.75" customHeight="1">
      <c r="C60" s="6"/>
      <c r="D60" s="6"/>
      <c r="E60" s="7"/>
      <c r="F60" s="6"/>
      <c r="G60" s="37"/>
      <c r="N60" s="39"/>
    </row>
    <row r="61" spans="3:14" s="5" customFormat="1" ht="18" customHeight="1" thickBot="1">
      <c r="C61" s="6"/>
      <c r="D61" s="6"/>
      <c r="E61" s="7"/>
      <c r="F61" s="6"/>
      <c r="G61" s="37"/>
      <c r="N61" s="39"/>
    </row>
    <row r="62" spans="1:18" s="19" customFormat="1" ht="28.5" customHeight="1" thickBot="1">
      <c r="A62" s="105" t="s">
        <v>105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7"/>
      <c r="N62" s="46"/>
      <c r="O62" s="22"/>
      <c r="P62" s="22"/>
      <c r="Q62" s="22"/>
      <c r="R62" s="22"/>
    </row>
    <row r="63" spans="1:18" s="20" customFormat="1" ht="70.5" customHeight="1" thickBot="1">
      <c r="A63" s="21" t="s">
        <v>2</v>
      </c>
      <c r="B63" s="108" t="s">
        <v>3</v>
      </c>
      <c r="C63" s="108"/>
      <c r="D63" s="108"/>
      <c r="E63" s="108"/>
      <c r="F63" s="108"/>
      <c r="G63" s="108"/>
      <c r="H63" s="108"/>
      <c r="I63" s="108"/>
      <c r="J63" s="60" t="s">
        <v>9</v>
      </c>
      <c r="K63" s="60" t="s">
        <v>176</v>
      </c>
      <c r="L63" s="60" t="s">
        <v>0</v>
      </c>
      <c r="M63" s="63" t="s">
        <v>175</v>
      </c>
      <c r="N63" s="46"/>
      <c r="O63" s="23"/>
      <c r="P63" s="23"/>
      <c r="Q63" s="23"/>
      <c r="R63" s="23"/>
    </row>
    <row r="64" spans="1:18" s="14" customFormat="1" ht="30.75" customHeight="1">
      <c r="A64" s="73"/>
      <c r="B64" s="109"/>
      <c r="C64" s="109"/>
      <c r="D64" s="109"/>
      <c r="E64" s="109"/>
      <c r="F64" s="109"/>
      <c r="G64" s="109"/>
      <c r="H64" s="109"/>
      <c r="I64" s="109"/>
      <c r="J64" s="80"/>
      <c r="K64" s="82">
        <f>J64*0.8</f>
        <v>0</v>
      </c>
      <c r="L64" s="84"/>
      <c r="M64" s="86">
        <f>L64*K64</f>
        <v>0</v>
      </c>
      <c r="N64" s="47"/>
      <c r="O64" s="24"/>
      <c r="P64" s="24"/>
      <c r="Q64" s="24"/>
      <c r="R64" s="24"/>
    </row>
    <row r="65" spans="1:18" s="14" customFormat="1" ht="30.75" customHeight="1">
      <c r="A65" s="73"/>
      <c r="B65" s="109"/>
      <c r="C65" s="109"/>
      <c r="D65" s="109"/>
      <c r="E65" s="109"/>
      <c r="F65" s="109"/>
      <c r="G65" s="109"/>
      <c r="H65" s="109"/>
      <c r="I65" s="109"/>
      <c r="J65" s="80"/>
      <c r="K65" s="82">
        <f>J65*0.8</f>
        <v>0</v>
      </c>
      <c r="L65" s="84"/>
      <c r="M65" s="86">
        <f>L65*K65</f>
        <v>0</v>
      </c>
      <c r="N65" s="47"/>
      <c r="O65" s="24"/>
      <c r="P65" s="24"/>
      <c r="Q65" s="24"/>
      <c r="R65" s="24"/>
    </row>
    <row r="66" spans="1:18" s="14" customFormat="1" ht="30.75" customHeight="1" thickBot="1">
      <c r="A66" s="92"/>
      <c r="B66" s="110"/>
      <c r="C66" s="110"/>
      <c r="D66" s="110"/>
      <c r="E66" s="110"/>
      <c r="F66" s="110"/>
      <c r="G66" s="110"/>
      <c r="H66" s="110"/>
      <c r="I66" s="110"/>
      <c r="J66" s="81"/>
      <c r="K66" s="83">
        <f>J66*0.8</f>
        <v>0</v>
      </c>
      <c r="L66" s="79"/>
      <c r="M66" s="87">
        <f>L66*K66</f>
        <v>0</v>
      </c>
      <c r="N66" s="47"/>
      <c r="O66" s="24"/>
      <c r="P66" s="24"/>
      <c r="Q66" s="24"/>
      <c r="R66" s="24"/>
    </row>
    <row r="67" spans="1:14" s="5" customFormat="1" ht="31.5" customHeight="1" thickBot="1" thickTop="1">
      <c r="A67" s="93"/>
      <c r="B67" s="101" t="s">
        <v>6</v>
      </c>
      <c r="C67" s="102"/>
      <c r="D67" s="102"/>
      <c r="E67" s="102"/>
      <c r="F67" s="102"/>
      <c r="G67" s="102"/>
      <c r="H67" s="102"/>
      <c r="I67" s="102"/>
      <c r="J67" s="102"/>
      <c r="K67" s="103"/>
      <c r="L67" s="85">
        <f>SUM(L64:L66)</f>
        <v>0</v>
      </c>
      <c r="M67" s="88">
        <f>SUM(M64:M66)</f>
        <v>0</v>
      </c>
      <c r="N67" s="39"/>
    </row>
    <row r="68" spans="3:14" s="5" customFormat="1" ht="32.25" customHeight="1" thickBot="1">
      <c r="C68" s="111"/>
      <c r="D68" s="111"/>
      <c r="E68" s="111"/>
      <c r="F68" s="111"/>
      <c r="G68" s="111"/>
      <c r="H68" s="111"/>
      <c r="I68" s="111"/>
      <c r="J68" s="115"/>
      <c r="K68" s="116"/>
      <c r="N68" s="39"/>
    </row>
    <row r="69" spans="2:13" ht="37.5" customHeight="1">
      <c r="B69" s="5"/>
      <c r="C69" s="28"/>
      <c r="D69" s="28"/>
      <c r="E69" s="141" t="s">
        <v>12</v>
      </c>
      <c r="F69" s="142"/>
      <c r="G69" s="142"/>
      <c r="H69" s="142"/>
      <c r="I69" s="142"/>
      <c r="J69" s="142"/>
      <c r="K69" s="143">
        <f>SUM(L59,M67)</f>
        <v>0</v>
      </c>
      <c r="L69" s="144"/>
      <c r="M69" s="145"/>
    </row>
    <row r="70" spans="5:13" ht="18" customHeight="1" thickBot="1">
      <c r="E70" s="112" t="s">
        <v>13</v>
      </c>
      <c r="F70" s="113"/>
      <c r="G70" s="113"/>
      <c r="H70" s="113"/>
      <c r="I70" s="113"/>
      <c r="J70" s="113"/>
      <c r="K70" s="113"/>
      <c r="L70" s="113"/>
      <c r="M70" s="114"/>
    </row>
    <row r="71" spans="5:13" ht="18" customHeight="1">
      <c r="E71" s="7"/>
      <c r="F71" s="7"/>
      <c r="G71" s="7"/>
      <c r="H71" s="7"/>
      <c r="I71" s="7"/>
      <c r="J71" s="7"/>
      <c r="K71" s="7"/>
      <c r="L71" s="7"/>
      <c r="M71" s="7"/>
    </row>
    <row r="72" spans="1:14" ht="31.5" customHeight="1">
      <c r="A72" s="104" t="s">
        <v>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48"/>
    </row>
    <row r="73" spans="1:13" ht="31.5" customHeight="1">
      <c r="A73" s="104" t="s">
        <v>8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</row>
    <row r="74" ht="25.5" customHeight="1"/>
    <row r="75" spans="1:14" s="19" customFormat="1" ht="31.5" customHeight="1">
      <c r="A75" s="97" t="s">
        <v>104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46"/>
    </row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</sheetData>
  <sheetProtection/>
  <mergeCells count="115">
    <mergeCell ref="B58:D58"/>
    <mergeCell ref="I52:K52"/>
    <mergeCell ref="I58:K58"/>
    <mergeCell ref="I47:K47"/>
    <mergeCell ref="B50:D50"/>
    <mergeCell ref="B49:D49"/>
    <mergeCell ref="B52:D52"/>
    <mergeCell ref="B53:D53"/>
    <mergeCell ref="I53:K53"/>
    <mergeCell ref="I49:K49"/>
    <mergeCell ref="B46:D46"/>
    <mergeCell ref="I46:K46"/>
    <mergeCell ref="I45:K45"/>
    <mergeCell ref="B47:D47"/>
    <mergeCell ref="B48:D48"/>
    <mergeCell ref="I48:K48"/>
    <mergeCell ref="I38:K38"/>
    <mergeCell ref="B42:D42"/>
    <mergeCell ref="B43:D43"/>
    <mergeCell ref="B44:D44"/>
    <mergeCell ref="I39:K39"/>
    <mergeCell ref="I40:K40"/>
    <mergeCell ref="I41:K41"/>
    <mergeCell ref="I42:K42"/>
    <mergeCell ref="B1:L1"/>
    <mergeCell ref="A2:M2"/>
    <mergeCell ref="C7:I7"/>
    <mergeCell ref="A3:I3"/>
    <mergeCell ref="J3:L3"/>
    <mergeCell ref="B35:D35"/>
    <mergeCell ref="B23:D23"/>
    <mergeCell ref="A4:L4"/>
    <mergeCell ref="C9:I9"/>
    <mergeCell ref="C10:I10"/>
    <mergeCell ref="C11:I11"/>
    <mergeCell ref="B19:D19"/>
    <mergeCell ref="B17:D17"/>
    <mergeCell ref="B16:D16"/>
    <mergeCell ref="B18:D18"/>
    <mergeCell ref="C6:I6"/>
    <mergeCell ref="C8:I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I23:K23"/>
    <mergeCell ref="I24:K24"/>
    <mergeCell ref="I25:K25"/>
    <mergeCell ref="I26:K26"/>
    <mergeCell ref="I14:K14"/>
    <mergeCell ref="I19:K19"/>
    <mergeCell ref="I20:K20"/>
    <mergeCell ref="I50:K50"/>
    <mergeCell ref="I43:K43"/>
    <mergeCell ref="I30:K30"/>
    <mergeCell ref="B28:D28"/>
    <mergeCell ref="B25:D25"/>
    <mergeCell ref="B26:D26"/>
    <mergeCell ref="B24:D24"/>
    <mergeCell ref="B27:D27"/>
    <mergeCell ref="I37:K37"/>
    <mergeCell ref="C12:J12"/>
    <mergeCell ref="I31:K31"/>
    <mergeCell ref="B30:D30"/>
    <mergeCell ref="B31:D31"/>
    <mergeCell ref="I33:K33"/>
    <mergeCell ref="I34:K34"/>
    <mergeCell ref="I35:K35"/>
    <mergeCell ref="I17:K17"/>
    <mergeCell ref="I18:K18"/>
    <mergeCell ref="B66:I66"/>
    <mergeCell ref="C68:I68"/>
    <mergeCell ref="E70:M70"/>
    <mergeCell ref="E69:J69"/>
    <mergeCell ref="J68:K68"/>
    <mergeCell ref="B41:D41"/>
    <mergeCell ref="B51:D51"/>
    <mergeCell ref="I51:K51"/>
    <mergeCell ref="I44:K44"/>
    <mergeCell ref="B45:D45"/>
    <mergeCell ref="I27:K27"/>
    <mergeCell ref="I28:K28"/>
    <mergeCell ref="I29:K29"/>
    <mergeCell ref="A72:M72"/>
    <mergeCell ref="A62:M62"/>
    <mergeCell ref="B63:I63"/>
    <mergeCell ref="I32:K32"/>
    <mergeCell ref="B32:D32"/>
    <mergeCell ref="B33:D33"/>
    <mergeCell ref="B64:I64"/>
    <mergeCell ref="B29:D29"/>
    <mergeCell ref="B39:D39"/>
    <mergeCell ref="B54:D54"/>
    <mergeCell ref="B55:D55"/>
    <mergeCell ref="B56:D56"/>
    <mergeCell ref="B57:D57"/>
    <mergeCell ref="B34:D34"/>
    <mergeCell ref="B38:D38"/>
    <mergeCell ref="B40:D40"/>
    <mergeCell ref="B37:D37"/>
    <mergeCell ref="I54:K54"/>
    <mergeCell ref="I55:K55"/>
    <mergeCell ref="I56:K56"/>
    <mergeCell ref="I57:K57"/>
    <mergeCell ref="A75:M75"/>
    <mergeCell ref="K69:M69"/>
    <mergeCell ref="I59:K59"/>
    <mergeCell ref="B67:K67"/>
    <mergeCell ref="A73:M73"/>
    <mergeCell ref="B65:I65"/>
  </mergeCells>
  <printOptions/>
  <pageMargins left="0.4330708661417323" right="0.31496062992125984" top="0.15748031496062992" bottom="0.1968503937007874" header="0.15748031496062992" footer="0.15748031496062992"/>
  <pageSetup horizontalDpi="600" verticalDpi="600" orientation="portrait" paperSize="9" scale="59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Hana Fučíková</cp:lastModifiedBy>
  <cp:lastPrinted>2018-02-02T15:52:58Z</cp:lastPrinted>
  <dcterms:created xsi:type="dcterms:W3CDTF">2013-12-13T06:43:05Z</dcterms:created>
  <dcterms:modified xsi:type="dcterms:W3CDTF">2018-02-02T16:38:16Z</dcterms:modified>
  <cp:category/>
  <cp:version/>
  <cp:contentType/>
  <cp:contentStatus/>
</cp:coreProperties>
</file>