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romadná obj._LÉTO2021_NET" sheetId="1" r:id="rId1"/>
  </sheets>
  <definedNames>
    <definedName name="_xlnm.Print_Area" localSheetId="0">'Hromadná obj._LÉTO2021_NET'!$A$1:$M$87</definedName>
  </definedNames>
  <calcPr fullCalcOnLoad="1"/>
</workbook>
</file>

<file path=xl/sharedStrings.xml><?xml version="1.0" encoding="utf-8"?>
<sst xmlns="http://schemas.openxmlformats.org/spreadsheetml/2006/main" count="161" uniqueCount="144">
  <si>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</si>
  <si>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</si>
  <si>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</si>
  <si>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</si>
  <si>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</si>
  <si>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</si>
  <si>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</si>
  <si>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</si>
  <si>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</si>
  <si>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</si>
  <si>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</si>
  <si>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</si>
  <si>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</si>
  <si>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</si>
  <si>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</si>
  <si>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K398</t>
  </si>
  <si>
    <t>Omalovánky Pixel Art</t>
  </si>
  <si>
    <t>Zde připište další vybrané tituly z celé produkce nakladatelství GRADA (se slevou 20 %):</t>
  </si>
  <si>
    <t>Celkem Kč</t>
  </si>
  <si>
    <t>Hasičské pohádky</t>
  </si>
  <si>
    <t>Kouzelná třída</t>
  </si>
  <si>
    <t>Mám tě ráda, babičko</t>
  </si>
  <si>
    <t>Mám tě ráda, mami</t>
  </si>
  <si>
    <t>Spojovačky Dot to dot</t>
  </si>
  <si>
    <t>K394</t>
  </si>
  <si>
    <t>20 000 mil pod mořem</t>
  </si>
  <si>
    <t>Parkour a freerunning</t>
  </si>
  <si>
    <t>Škola jednorožců – Kouzelná oslava</t>
  </si>
  <si>
    <t>Škola jednorožců – První kamarádi</t>
  </si>
  <si>
    <t>Velká kniha spojovaček pro šikovné děti</t>
  </si>
  <si>
    <t>Vznik ČSR 1918 – Velezrada se trestá</t>
  </si>
  <si>
    <t>Arábie – Mezi beduíny</t>
  </si>
  <si>
    <t>Drak do kapsy</t>
  </si>
  <si>
    <t>Království poníků – Kouzelný závod</t>
  </si>
  <si>
    <t>Království poníků – Nečekané přátelství</t>
  </si>
  <si>
    <t>Kuchařka pro děti – Bezva recepty krok za krokem</t>
  </si>
  <si>
    <t>Morgavsa a Morgana – Princezna čarodějka</t>
  </si>
  <si>
    <t>Naše letadla</t>
  </si>
  <si>
    <t>Policejní pohádky</t>
  </si>
  <si>
    <t>Pražské povstání – Růže a barikády</t>
  </si>
  <si>
    <t>Terezínské ghetto – Tajemný vlak do neznáma</t>
  </si>
  <si>
    <t>Závodní kůň, který odmítá běhat</t>
  </si>
  <si>
    <t>Zázračné koťátko – Kouzelné přátelství</t>
  </si>
  <si>
    <t>Zázračné koťátko – Splněné sny</t>
  </si>
  <si>
    <t>Zázračné štěňátko – Kouzelný koberec</t>
  </si>
  <si>
    <t>Zázračné štěňátko – Malá baletka</t>
  </si>
  <si>
    <r>
      <t xml:space="preserve">NÁZEV VAŠÍ </t>
    </r>
    <r>
      <rPr>
        <b/>
        <u val="single"/>
        <sz val="14"/>
        <rFont val="Calibri"/>
        <family val="2"/>
      </rPr>
      <t>BONUSOVÉ KNIHY za 1 Kč</t>
    </r>
    <r>
      <rPr>
        <b/>
        <sz val="14"/>
        <rFont val="Calibri"/>
        <family val="2"/>
      </rPr>
      <t xml:space="preserve"> (nebo více knih) ZA VÝŠI OBJEDNÁVKY</t>
    </r>
  </si>
  <si>
    <t>Celkem Kč
(1 ks/1 Kč)</t>
  </si>
  <si>
    <t>Běžná pultová cena (MOC)</t>
  </si>
  <si>
    <t>Cena DKK 
se slevou 20 %</t>
  </si>
  <si>
    <t>Počet kusů</t>
  </si>
  <si>
    <t>Cesta do středu Země</t>
  </si>
  <si>
    <t>Cesta k cizím jazykům – 100+10 metod, strategií, cvičení a rad pro učitele i samostudium</t>
  </si>
  <si>
    <t>Hele, je to kůň</t>
  </si>
  <si>
    <t>Holky, to musíte vědět!</t>
  </si>
  <si>
    <t>Neplechy čerta Zbrklíka</t>
  </si>
  <si>
    <t>Povídání se zvířátky</t>
  </si>
  <si>
    <t>K371</t>
  </si>
  <si>
    <t>Ptáci našich zahrad</t>
  </si>
  <si>
    <t>Vyřezávání dřeva s dětmi v přírodě</t>
  </si>
  <si>
    <t>Závodní kůň, který se ztratil</t>
  </si>
  <si>
    <t>Hromadná objednávka - DKK GRADA LÉTO 2021</t>
  </si>
  <si>
    <t>Všechny knihy expedujeme do vyprodání. Ceny z katalogu LÉTO 2021 jsou platné do 31. 8. 2021</t>
  </si>
  <si>
    <t>K493</t>
  </si>
  <si>
    <t>K456</t>
  </si>
  <si>
    <t>1234 anglických slovíček</t>
  </si>
  <si>
    <t>Adam detektivem</t>
  </si>
  <si>
    <t>Barefoot: Žij naboso!</t>
  </si>
  <si>
    <t>Břetislav a Jitka – Klášterní intriky</t>
  </si>
  <si>
    <t>Cestování po světě</t>
  </si>
  <si>
    <t>Co má vědět správný Čech</t>
  </si>
  <si>
    <t>Dorotka na táboře – Záhada ztraceného poháru</t>
  </si>
  <si>
    <t>Fotbalová bludiště</t>
  </si>
  <si>
    <t>Háčkované příšerky</t>
  </si>
  <si>
    <t>Háčkování 3</t>
  </si>
  <si>
    <t>Hravá angličtina v křížovkách 2 – Více než 100 křížovek a osmisměrek</t>
  </si>
  <si>
    <t>Hry na rozvoj verbální komunikace</t>
  </si>
  <si>
    <t>Jak se naučit 100 slovíček za hodinu</t>
  </si>
  <si>
    <t>Japonsko – Gejša a samuraj</t>
  </si>
  <si>
    <t>Jednorožci z Čarovného lesa – Kouzla jednorožců</t>
  </si>
  <si>
    <t>Jednorožci z Čarovného lesa – Slavnostní hostina</t>
  </si>
  <si>
    <t>Karel IV. – Únos v Paříži</t>
  </si>
  <si>
    <t>Kde je jednorožec?</t>
  </si>
  <si>
    <t>K485</t>
  </si>
  <si>
    <t>Konec zlobení</t>
  </si>
  <si>
    <t>Kouzelná třída – Čtvrtý rok</t>
  </si>
  <si>
    <t>Kouzelná třída – Další kouzlení</t>
  </si>
  <si>
    <t>Kouzelná třída – Další rok s vílou Jasmínou</t>
  </si>
  <si>
    <t>Kouzelná třída – pracovní sešit</t>
  </si>
  <si>
    <t>Kouzelná třída, příběh pokračuje</t>
  </si>
  <si>
    <t>Kresbičky lehkou rukou</t>
  </si>
  <si>
    <t>Krizové situace ve škole – Bezpečnostní problematika ve školní praxi</t>
  </si>
  <si>
    <t>Leonardo da Vinci – Úsměv Mony Lisy</t>
  </si>
  <si>
    <t>Letem světem s Vášou</t>
  </si>
  <si>
    <t>Lumpíček a Rošťanda</t>
  </si>
  <si>
    <t>Makramé – Drhání a Margaretina krajka</t>
  </si>
  <si>
    <t>Malá Ema</t>
  </si>
  <si>
    <t>Mám tě ráda, tati</t>
  </si>
  <si>
    <t>Mezi indiány – Dcera náčelníkova</t>
  </si>
  <si>
    <t>Moje první opravdová kuchařka</t>
  </si>
  <si>
    <t>Morgavsa a Morgana – Dračí chůvy</t>
  </si>
  <si>
    <t>Morgavsa a Morgana – Živelné měňavice</t>
  </si>
  <si>
    <t>Můj jednorožec a já</t>
  </si>
  <si>
    <t>K506</t>
  </si>
  <si>
    <t>K505</t>
  </si>
  <si>
    <t>K477</t>
  </si>
  <si>
    <t>K418</t>
  </si>
  <si>
    <t>K503</t>
  </si>
  <si>
    <t>K382</t>
  </si>
  <si>
    <t>Najdi mě – Dobrodružství pod zemí</t>
  </si>
  <si>
    <t>Najdi mě – Dobrodružství ve vzduchu</t>
  </si>
  <si>
    <t>Najznámejšie slovenské ľudové piesne</t>
  </si>
  <si>
    <t>Nejznámější lidové pohádky</t>
  </si>
  <si>
    <t>Objevujeme dinosaury</t>
  </si>
  <si>
    <t>Omalovánky Pixel Art Města</t>
  </si>
  <si>
    <t>Patálie dráčka Gustíka – S kuchařskými recepty</t>
  </si>
  <si>
    <t>Pecivál domácí je hrdinou léta</t>
  </si>
  <si>
    <t>Pekelné úkoly čertí babičky</t>
  </si>
  <si>
    <t>Pleteme copy a copánky</t>
  </si>
  <si>
    <t>Pleteme copy a copánky 2</t>
  </si>
  <si>
    <t>Poznejte hmyz našich zahrad</t>
  </si>
  <si>
    <t>Proměny zvířat</t>
  </si>
  <si>
    <t xml:space="preserve">Robinson Crusoe </t>
  </si>
  <si>
    <t>Sídla českých panovníků</t>
  </si>
  <si>
    <t>Snažíme se porozumět kočce</t>
  </si>
  <si>
    <t>Sovy z Čarovného lesa – Měsíční kaštan</t>
  </si>
  <si>
    <t>Sovy z Čarovného lesa – Záchranná mise</t>
  </si>
  <si>
    <t>K461</t>
  </si>
  <si>
    <t>K482</t>
  </si>
  <si>
    <t>Staré řecké báje a pověsti – audiokniha</t>
  </si>
  <si>
    <t>Staré řecké báje a pověsti pro děti</t>
  </si>
  <si>
    <t>Stopy zvířat v životní velikosti</t>
  </si>
  <si>
    <t>Svět aut – Zábavné aktivity a desková hra</t>
  </si>
  <si>
    <t>Tajné jezero</t>
  </si>
  <si>
    <t>Trauma u dětí – Kategorie, projevy a specifika odborné péče</t>
  </si>
  <si>
    <t>Týden mezi indiány</t>
  </si>
  <si>
    <t>Velká kniha mytologie – Příběhy bohů a hrdinů z celého světa</t>
  </si>
  <si>
    <t>Vikingové – Záhada rohatých přileb</t>
  </si>
  <si>
    <t>Vlk a já</t>
  </si>
  <si>
    <t>Vzpomínky mojí maminky</t>
  </si>
  <si>
    <t>Vzpomínky naší babičky</t>
  </si>
  <si>
    <t>Zápisník pro správné holky – Úžasné lamy</t>
  </si>
  <si>
    <t>Zombíci… Zubatí mazlíčci!</t>
  </si>
  <si>
    <t>Zvířecí agenti – Ztráta signálu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</si>
</sst>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35" xfId="0" applyNumberFormat="1" applyFont="1" applyFill="1" applyBorder="1" applyAlignment="1">
      <alignment horizontal="center" vertical="center" wrapText="1"/>
    </xf>
    <xf numFmtId="170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6" fillId="34" borderId="46" xfId="0" applyFont="1" applyFill="1" applyBorder="1" applyAlignment="1">
      <alignment horizontal="right" vertical="center"/>
    </xf>
    <xf numFmtId="0" fontId="16" fillId="34" borderId="47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48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1" fillId="0" borderId="49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2" fillId="33" borderId="19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BreakPreview" zoomScale="75" zoomScaleNormal="75" zoomScaleSheetLayoutView="75" zoomScalePageLayoutView="37" workbookViewId="0" topLeftCell="A37">
      <selection activeCell="I43" sqref="I43:K43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5.7109375" style="29" hidden="1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9.28125" style="33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18" t="s">
        <v>61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N1" s="31"/>
    </row>
    <row r="2" spans="1:14" s="13" customFormat="1" ht="17.25" customHeight="1">
      <c r="A2" s="119" t="s">
        <v>14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1"/>
    </row>
    <row r="3" spans="1:14" ht="48.75" customHeight="1">
      <c r="A3" s="121" t="s">
        <v>9</v>
      </c>
      <c r="B3" s="121"/>
      <c r="C3" s="121"/>
      <c r="D3" s="121"/>
      <c r="E3" s="121"/>
      <c r="F3" s="121"/>
      <c r="G3" s="121"/>
      <c r="H3" s="121"/>
      <c r="I3" s="121"/>
      <c r="J3" s="121" t="s">
        <v>4</v>
      </c>
      <c r="K3" s="121"/>
      <c r="L3" s="121"/>
      <c r="M3" s="12"/>
      <c r="N3" s="32"/>
    </row>
    <row r="4" spans="1:13" ht="37.5" customHeight="1">
      <c r="A4" s="121" t="s">
        <v>10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2" t="s">
        <v>2</v>
      </c>
      <c r="C6" s="116" t="s">
        <v>46</v>
      </c>
      <c r="D6" s="116"/>
      <c r="E6" s="116"/>
      <c r="F6" s="116"/>
      <c r="G6" s="116"/>
      <c r="H6" s="116"/>
      <c r="I6" s="116"/>
      <c r="J6" s="43" t="s">
        <v>5</v>
      </c>
      <c r="K6" s="43" t="s">
        <v>0</v>
      </c>
      <c r="L6" s="53" t="s">
        <v>47</v>
      </c>
      <c r="N6" s="34"/>
    </row>
    <row r="7" spans="2:14" s="8" customFormat="1" ht="31.5" customHeight="1">
      <c r="B7" s="45"/>
      <c r="C7" s="120"/>
      <c r="D7" s="120"/>
      <c r="E7" s="120"/>
      <c r="F7" s="120"/>
      <c r="G7" s="120"/>
      <c r="H7" s="120"/>
      <c r="I7" s="120"/>
      <c r="J7" s="57"/>
      <c r="K7" s="47"/>
      <c r="L7" s="50">
        <f>1*K7</f>
        <v>0</v>
      </c>
      <c r="M7" s="26">
        <f>L7*K7</f>
        <v>0</v>
      </c>
      <c r="N7" s="35"/>
    </row>
    <row r="8" spans="2:14" s="8" customFormat="1" ht="31.5" customHeight="1">
      <c r="B8" s="46"/>
      <c r="C8" s="117"/>
      <c r="D8" s="117"/>
      <c r="E8" s="117"/>
      <c r="F8" s="117"/>
      <c r="G8" s="117"/>
      <c r="H8" s="117"/>
      <c r="I8" s="117"/>
      <c r="J8" s="58"/>
      <c r="K8" s="48"/>
      <c r="L8" s="51">
        <f>1*K8</f>
        <v>0</v>
      </c>
      <c r="M8" s="26">
        <f>L8*K8</f>
        <v>0</v>
      </c>
      <c r="N8" s="35"/>
    </row>
    <row r="9" spans="2:14" s="8" customFormat="1" ht="31.5" customHeight="1">
      <c r="B9" s="46"/>
      <c r="C9" s="117"/>
      <c r="D9" s="117"/>
      <c r="E9" s="117"/>
      <c r="F9" s="117"/>
      <c r="G9" s="117"/>
      <c r="H9" s="117"/>
      <c r="I9" s="117"/>
      <c r="J9" s="58"/>
      <c r="K9" s="48"/>
      <c r="L9" s="51">
        <f>1*K9</f>
        <v>0</v>
      </c>
      <c r="M9" s="26">
        <f>L9*K9</f>
        <v>0</v>
      </c>
      <c r="N9" s="35"/>
    </row>
    <row r="10" spans="2:14" s="8" customFormat="1" ht="31.5" customHeight="1">
      <c r="B10" s="46"/>
      <c r="C10" s="117"/>
      <c r="D10" s="117"/>
      <c r="E10" s="117"/>
      <c r="F10" s="117"/>
      <c r="G10" s="117"/>
      <c r="H10" s="117"/>
      <c r="I10" s="117"/>
      <c r="J10" s="58"/>
      <c r="K10" s="48"/>
      <c r="L10" s="51">
        <f>1*K10</f>
        <v>0</v>
      </c>
      <c r="M10" s="26">
        <f>L10*K10</f>
        <v>0</v>
      </c>
      <c r="N10" s="35"/>
    </row>
    <row r="11" spans="2:14" s="8" customFormat="1" ht="31.5" customHeight="1" thickBot="1">
      <c r="B11" s="71"/>
      <c r="C11" s="115"/>
      <c r="D11" s="115"/>
      <c r="E11" s="115"/>
      <c r="F11" s="115"/>
      <c r="G11" s="115"/>
      <c r="H11" s="115"/>
      <c r="I11" s="115"/>
      <c r="J11" s="59"/>
      <c r="K11" s="49"/>
      <c r="L11" s="52">
        <f>1*K11</f>
        <v>0</v>
      </c>
      <c r="M11" s="26">
        <f>L11*K11</f>
        <v>0</v>
      </c>
      <c r="N11" s="35"/>
    </row>
    <row r="12" spans="2:14" s="8" customFormat="1" ht="33.75" customHeight="1" thickBot="1" thickTop="1">
      <c r="B12" s="9"/>
      <c r="C12" s="109" t="s">
        <v>6</v>
      </c>
      <c r="D12" s="110"/>
      <c r="E12" s="110"/>
      <c r="F12" s="110"/>
      <c r="G12" s="110"/>
      <c r="H12" s="110"/>
      <c r="I12" s="110"/>
      <c r="J12" s="111"/>
      <c r="K12" s="55">
        <f>SUM(K7:K11)</f>
        <v>0</v>
      </c>
      <c r="L12" s="56">
        <f>SUM(L7:L11)</f>
        <v>0</v>
      </c>
      <c r="N12" s="35"/>
    </row>
    <row r="13" s="9" customFormat="1" ht="14.25" customHeight="1" thickBot="1">
      <c r="N13" s="35"/>
    </row>
    <row r="14" spans="1:14" s="15" customFormat="1" ht="40.5" customHeight="1" thickBot="1">
      <c r="A14" s="75" t="s">
        <v>2</v>
      </c>
      <c r="B14" s="112" t="s">
        <v>3</v>
      </c>
      <c r="C14" s="113"/>
      <c r="D14" s="114"/>
      <c r="E14" s="24" t="s">
        <v>1</v>
      </c>
      <c r="F14" s="25" t="s">
        <v>0</v>
      </c>
      <c r="G14" s="27"/>
      <c r="H14" s="23" t="s">
        <v>2</v>
      </c>
      <c r="I14" s="112" t="s">
        <v>3</v>
      </c>
      <c r="J14" s="113"/>
      <c r="K14" s="114"/>
      <c r="L14" s="24" t="s">
        <v>1</v>
      </c>
      <c r="M14" s="25" t="s">
        <v>0</v>
      </c>
      <c r="N14" s="34"/>
    </row>
    <row r="15" spans="1:28" s="17" customFormat="1" ht="36" customHeight="1">
      <c r="A15" s="80">
        <v>80079</v>
      </c>
      <c r="B15" s="81" t="s">
        <v>65</v>
      </c>
      <c r="C15" s="82"/>
      <c r="D15" s="83"/>
      <c r="E15" s="79">
        <v>200</v>
      </c>
      <c r="F15" s="39"/>
      <c r="G15" s="40">
        <f>E15*F15</f>
        <v>0</v>
      </c>
      <c r="H15" s="80">
        <v>26653</v>
      </c>
      <c r="I15" s="81" t="s">
        <v>84</v>
      </c>
      <c r="J15" s="82"/>
      <c r="K15" s="83"/>
      <c r="L15" s="79">
        <v>150</v>
      </c>
      <c r="M15" s="39"/>
      <c r="N15" s="36">
        <f>L15*M15</f>
        <v>0</v>
      </c>
      <c r="O15" s="19"/>
      <c r="P15" s="21"/>
      <c r="Q15" s="20"/>
      <c r="AB15" s="17" t="s">
        <v>13</v>
      </c>
    </row>
    <row r="16" spans="1:17" s="17" customFormat="1" ht="39" customHeight="1">
      <c r="A16" s="80">
        <v>9104</v>
      </c>
      <c r="B16" s="81" t="s">
        <v>25</v>
      </c>
      <c r="C16" s="82"/>
      <c r="D16" s="83"/>
      <c r="E16" s="79">
        <v>125</v>
      </c>
      <c r="F16" s="39"/>
      <c r="G16" s="40">
        <f aca="true" t="shared" si="0" ref="G16:G39">E16*F16</f>
        <v>0</v>
      </c>
      <c r="H16" s="80">
        <v>2954</v>
      </c>
      <c r="I16" s="81" t="s">
        <v>20</v>
      </c>
      <c r="J16" s="82"/>
      <c r="K16" s="83"/>
      <c r="L16" s="79">
        <v>150</v>
      </c>
      <c r="M16" s="39"/>
      <c r="N16" s="36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0">
        <v>27554</v>
      </c>
      <c r="B17" s="81" t="s">
        <v>66</v>
      </c>
      <c r="C17" s="82"/>
      <c r="D17" s="83"/>
      <c r="E17" s="79">
        <v>160</v>
      </c>
      <c r="F17" s="39"/>
      <c r="G17" s="40">
        <f t="shared" si="0"/>
        <v>0</v>
      </c>
      <c r="H17" s="80">
        <v>26612</v>
      </c>
      <c r="I17" s="81" t="s">
        <v>85</v>
      </c>
      <c r="J17" s="82"/>
      <c r="K17" s="83"/>
      <c r="L17" s="79">
        <v>150</v>
      </c>
      <c r="M17" s="39"/>
      <c r="N17" s="36">
        <f t="shared" si="1"/>
        <v>0</v>
      </c>
      <c r="O17" s="19"/>
      <c r="P17" s="21"/>
      <c r="Q17" s="20"/>
    </row>
    <row r="18" spans="1:17" s="17" customFormat="1" ht="36" customHeight="1">
      <c r="A18" s="80">
        <v>80152</v>
      </c>
      <c r="B18" s="81" t="s">
        <v>31</v>
      </c>
      <c r="C18" s="82"/>
      <c r="D18" s="83"/>
      <c r="E18" s="79">
        <v>160</v>
      </c>
      <c r="F18" s="39"/>
      <c r="G18" s="40">
        <f t="shared" si="0"/>
        <v>0</v>
      </c>
      <c r="H18" s="80">
        <v>26583</v>
      </c>
      <c r="I18" s="81" t="s">
        <v>86</v>
      </c>
      <c r="J18" s="82"/>
      <c r="K18" s="83"/>
      <c r="L18" s="79">
        <v>150</v>
      </c>
      <c r="M18" s="39"/>
      <c r="N18" s="36">
        <f t="shared" si="1"/>
        <v>0</v>
      </c>
      <c r="O18" s="19"/>
      <c r="P18" s="21"/>
      <c r="Q18" s="20"/>
    </row>
    <row r="19" spans="1:17" s="17" customFormat="1" ht="35.25" customHeight="1">
      <c r="A19" s="80">
        <v>75010</v>
      </c>
      <c r="B19" s="81" t="s">
        <v>67</v>
      </c>
      <c r="C19" s="82"/>
      <c r="D19" s="83"/>
      <c r="E19" s="79">
        <v>185</v>
      </c>
      <c r="F19" s="39"/>
      <c r="G19" s="40">
        <f t="shared" si="0"/>
        <v>0</v>
      </c>
      <c r="H19" s="80">
        <v>26702</v>
      </c>
      <c r="I19" s="81" t="s">
        <v>87</v>
      </c>
      <c r="J19" s="82"/>
      <c r="K19" s="83"/>
      <c r="L19" s="79">
        <v>150</v>
      </c>
      <c r="M19" s="39"/>
      <c r="N19" s="36">
        <f t="shared" si="1"/>
        <v>0</v>
      </c>
      <c r="O19" s="19"/>
      <c r="P19" s="21"/>
      <c r="Q19" s="20"/>
    </row>
    <row r="20" spans="1:17" s="17" customFormat="1" ht="36" customHeight="1">
      <c r="A20" s="80">
        <v>80052</v>
      </c>
      <c r="B20" s="81" t="s">
        <v>68</v>
      </c>
      <c r="C20" s="82"/>
      <c r="D20" s="83"/>
      <c r="E20" s="79">
        <v>160</v>
      </c>
      <c r="F20" s="39"/>
      <c r="G20" s="40">
        <f t="shared" si="0"/>
        <v>0</v>
      </c>
      <c r="H20" s="80">
        <v>26672</v>
      </c>
      <c r="I20" s="81" t="s">
        <v>88</v>
      </c>
      <c r="J20" s="82"/>
      <c r="K20" s="83"/>
      <c r="L20" s="79">
        <v>175</v>
      </c>
      <c r="M20" s="39"/>
      <c r="N20" s="36">
        <f t="shared" si="1"/>
        <v>0</v>
      </c>
      <c r="O20" s="19"/>
      <c r="P20" s="21"/>
      <c r="Q20" s="20"/>
    </row>
    <row r="21" spans="1:17" s="17" customFormat="1" ht="36" customHeight="1">
      <c r="A21" s="80">
        <v>9105</v>
      </c>
      <c r="B21" s="81" t="s">
        <v>51</v>
      </c>
      <c r="C21" s="82"/>
      <c r="D21" s="83"/>
      <c r="E21" s="79">
        <v>125</v>
      </c>
      <c r="F21" s="39"/>
      <c r="G21" s="40">
        <f t="shared" si="0"/>
        <v>0</v>
      </c>
      <c r="H21" s="80">
        <v>27512</v>
      </c>
      <c r="I21" s="81" t="s">
        <v>89</v>
      </c>
      <c r="J21" s="82"/>
      <c r="K21" s="83"/>
      <c r="L21" s="79">
        <v>160</v>
      </c>
      <c r="M21" s="39"/>
      <c r="N21" s="36">
        <f t="shared" si="1"/>
        <v>0</v>
      </c>
      <c r="O21" s="19"/>
      <c r="P21" s="21"/>
      <c r="Q21" s="20"/>
    </row>
    <row r="22" spans="1:17" s="17" customFormat="1" ht="36" customHeight="1">
      <c r="A22" s="80">
        <v>39584</v>
      </c>
      <c r="B22" s="81" t="s">
        <v>52</v>
      </c>
      <c r="C22" s="82"/>
      <c r="D22" s="83"/>
      <c r="E22" s="79">
        <v>280</v>
      </c>
      <c r="F22" s="39"/>
      <c r="G22" s="40">
        <f t="shared" si="0"/>
        <v>0</v>
      </c>
      <c r="H22" s="80">
        <v>80123</v>
      </c>
      <c r="I22" s="81" t="s">
        <v>33</v>
      </c>
      <c r="J22" s="82"/>
      <c r="K22" s="83"/>
      <c r="L22" s="79">
        <v>160</v>
      </c>
      <c r="M22" s="39"/>
      <c r="N22" s="36">
        <f t="shared" si="1"/>
        <v>0</v>
      </c>
      <c r="O22" s="19"/>
      <c r="P22" s="21"/>
      <c r="Q22" s="20"/>
    </row>
    <row r="23" spans="1:17" s="17" customFormat="1" ht="37.5" customHeight="1">
      <c r="A23" s="80">
        <v>2951</v>
      </c>
      <c r="B23" s="81" t="s">
        <v>69</v>
      </c>
      <c r="C23" s="82"/>
      <c r="D23" s="83"/>
      <c r="E23" s="79">
        <v>150</v>
      </c>
      <c r="F23" s="39"/>
      <c r="G23" s="40">
        <f t="shared" si="0"/>
        <v>0</v>
      </c>
      <c r="H23" s="80">
        <v>80121</v>
      </c>
      <c r="I23" s="81" t="s">
        <v>34</v>
      </c>
      <c r="J23" s="82"/>
      <c r="K23" s="83"/>
      <c r="L23" s="79">
        <v>160</v>
      </c>
      <c r="M23" s="39"/>
      <c r="N23" s="36">
        <f t="shared" si="1"/>
        <v>0</v>
      </c>
      <c r="O23" s="19"/>
      <c r="P23" s="21"/>
      <c r="Q23" s="20"/>
    </row>
    <row r="24" spans="1:17" s="17" customFormat="1" ht="36" customHeight="1">
      <c r="A24" s="80">
        <v>80036</v>
      </c>
      <c r="B24" s="81" t="s">
        <v>70</v>
      </c>
      <c r="C24" s="82"/>
      <c r="D24" s="83"/>
      <c r="E24" s="79">
        <v>240</v>
      </c>
      <c r="F24" s="39"/>
      <c r="G24" s="40">
        <f t="shared" si="0"/>
        <v>0</v>
      </c>
      <c r="H24" s="80">
        <v>63046</v>
      </c>
      <c r="I24" s="81" t="s">
        <v>90</v>
      </c>
      <c r="J24" s="82"/>
      <c r="K24" s="83"/>
      <c r="L24" s="79">
        <v>240</v>
      </c>
      <c r="M24" s="39"/>
      <c r="N24" s="36">
        <f t="shared" si="1"/>
        <v>0</v>
      </c>
      <c r="O24" s="19"/>
      <c r="P24" s="21"/>
      <c r="Q24" s="20"/>
    </row>
    <row r="25" spans="1:17" s="17" customFormat="1" ht="36" customHeight="1">
      <c r="A25" s="80">
        <v>80134</v>
      </c>
      <c r="B25" s="81" t="s">
        <v>71</v>
      </c>
      <c r="C25" s="82"/>
      <c r="D25" s="83"/>
      <c r="E25" s="79">
        <v>145</v>
      </c>
      <c r="F25" s="39"/>
      <c r="G25" s="40">
        <f t="shared" si="0"/>
        <v>0</v>
      </c>
      <c r="H25" s="80">
        <v>27065</v>
      </c>
      <c r="I25" s="81" t="s">
        <v>91</v>
      </c>
      <c r="J25" s="82"/>
      <c r="K25" s="83"/>
      <c r="L25" s="79">
        <v>205</v>
      </c>
      <c r="M25" s="39"/>
      <c r="N25" s="36">
        <f t="shared" si="1"/>
        <v>0</v>
      </c>
      <c r="O25" s="19"/>
      <c r="P25" s="21"/>
      <c r="Q25" s="20"/>
    </row>
    <row r="26" spans="1:17" s="17" customFormat="1" ht="36" customHeight="1">
      <c r="A26" s="80">
        <v>80169</v>
      </c>
      <c r="B26" s="81" t="s">
        <v>32</v>
      </c>
      <c r="C26" s="82"/>
      <c r="D26" s="83"/>
      <c r="E26" s="79">
        <v>200</v>
      </c>
      <c r="F26" s="39"/>
      <c r="G26" s="40">
        <f t="shared" si="0"/>
        <v>0</v>
      </c>
      <c r="H26" s="80">
        <v>80150</v>
      </c>
      <c r="I26" s="81" t="s">
        <v>35</v>
      </c>
      <c r="J26" s="82"/>
      <c r="K26" s="83"/>
      <c r="L26" s="79">
        <v>240</v>
      </c>
      <c r="M26" s="39"/>
      <c r="N26" s="36">
        <f t="shared" si="1"/>
        <v>0</v>
      </c>
      <c r="O26" s="19"/>
      <c r="P26" s="21"/>
      <c r="Q26" s="20"/>
    </row>
    <row r="27" spans="1:17" s="17" customFormat="1" ht="36" customHeight="1">
      <c r="A27" s="80" t="s">
        <v>63</v>
      </c>
      <c r="B27" s="81" t="s">
        <v>72</v>
      </c>
      <c r="C27" s="82"/>
      <c r="D27" s="83"/>
      <c r="E27" s="79">
        <v>120</v>
      </c>
      <c r="F27" s="39"/>
      <c r="G27" s="40">
        <f t="shared" si="0"/>
        <v>0</v>
      </c>
      <c r="H27" s="80">
        <v>9082</v>
      </c>
      <c r="I27" s="81" t="s">
        <v>92</v>
      </c>
      <c r="J27" s="82"/>
      <c r="K27" s="83"/>
      <c r="L27" s="79">
        <v>145</v>
      </c>
      <c r="M27" s="39"/>
      <c r="N27" s="36">
        <f t="shared" si="1"/>
        <v>0</v>
      </c>
      <c r="O27" s="19"/>
      <c r="P27" s="21"/>
      <c r="Q27" s="20"/>
    </row>
    <row r="28" spans="1:17" s="17" customFormat="1" ht="36" customHeight="1">
      <c r="A28" s="80">
        <v>63060</v>
      </c>
      <c r="B28" s="81" t="s">
        <v>73</v>
      </c>
      <c r="C28" s="82"/>
      <c r="D28" s="83"/>
      <c r="E28" s="79">
        <v>240</v>
      </c>
      <c r="F28" s="39"/>
      <c r="G28" s="40">
        <f t="shared" si="0"/>
        <v>0</v>
      </c>
      <c r="H28" s="80">
        <v>26664</v>
      </c>
      <c r="I28" s="81" t="s">
        <v>93</v>
      </c>
      <c r="J28" s="82"/>
      <c r="K28" s="83"/>
      <c r="L28" s="79">
        <v>190</v>
      </c>
      <c r="M28" s="39"/>
      <c r="N28" s="36">
        <f t="shared" si="1"/>
        <v>0</v>
      </c>
      <c r="O28" s="19"/>
      <c r="P28" s="21"/>
      <c r="Q28" s="20"/>
    </row>
    <row r="29" spans="1:17" s="17" customFormat="1" ht="36" customHeight="1">
      <c r="A29" s="80">
        <v>63068</v>
      </c>
      <c r="B29" s="81" t="s">
        <v>74</v>
      </c>
      <c r="C29" s="82"/>
      <c r="D29" s="83"/>
      <c r="E29" s="79">
        <v>240</v>
      </c>
      <c r="F29" s="39"/>
      <c r="G29" s="40">
        <f t="shared" si="0"/>
        <v>0</v>
      </c>
      <c r="H29" s="80">
        <v>2956</v>
      </c>
      <c r="I29" s="81" t="s">
        <v>94</v>
      </c>
      <c r="J29" s="82"/>
      <c r="K29" s="83"/>
      <c r="L29" s="79">
        <v>150</v>
      </c>
      <c r="M29" s="39"/>
      <c r="N29" s="36">
        <f t="shared" si="1"/>
        <v>0</v>
      </c>
      <c r="O29" s="19"/>
      <c r="P29" s="21"/>
      <c r="Q29" s="20"/>
    </row>
    <row r="30" spans="1:17" s="17" customFormat="1" ht="36" customHeight="1">
      <c r="A30" s="80">
        <v>26570</v>
      </c>
      <c r="B30" s="81" t="s">
        <v>19</v>
      </c>
      <c r="C30" s="82"/>
      <c r="D30" s="83"/>
      <c r="E30" s="79">
        <v>200</v>
      </c>
      <c r="F30" s="39"/>
      <c r="G30" s="40">
        <f t="shared" si="0"/>
        <v>0</v>
      </c>
      <c r="H30" s="80">
        <v>63053</v>
      </c>
      <c r="I30" s="81" t="s">
        <v>95</v>
      </c>
      <c r="J30" s="82"/>
      <c r="K30" s="83"/>
      <c r="L30" s="79">
        <v>240</v>
      </c>
      <c r="M30" s="39"/>
      <c r="N30" s="36">
        <f t="shared" si="1"/>
        <v>0</v>
      </c>
      <c r="O30" s="19"/>
      <c r="P30" s="21"/>
      <c r="Q30" s="20"/>
    </row>
    <row r="31" spans="1:17" s="17" customFormat="1" ht="36" customHeight="1">
      <c r="A31" s="80">
        <v>80184</v>
      </c>
      <c r="B31" s="81" t="s">
        <v>53</v>
      </c>
      <c r="C31" s="82"/>
      <c r="D31" s="83"/>
      <c r="E31" s="79">
        <v>145</v>
      </c>
      <c r="F31" s="39"/>
      <c r="G31" s="40">
        <f t="shared" si="0"/>
        <v>0</v>
      </c>
      <c r="H31" s="80">
        <v>26638</v>
      </c>
      <c r="I31" s="81" t="s">
        <v>96</v>
      </c>
      <c r="J31" s="82"/>
      <c r="K31" s="83"/>
      <c r="L31" s="79">
        <v>185</v>
      </c>
      <c r="M31" s="39"/>
      <c r="N31" s="36">
        <f t="shared" si="1"/>
        <v>0</v>
      </c>
      <c r="O31" s="19"/>
      <c r="P31" s="21"/>
      <c r="Q31" s="20"/>
    </row>
    <row r="32" spans="1:17" s="17" customFormat="1" ht="36" customHeight="1">
      <c r="A32" s="80">
        <v>62028</v>
      </c>
      <c r="B32" s="81" t="s">
        <v>54</v>
      </c>
      <c r="C32" s="82"/>
      <c r="D32" s="83"/>
      <c r="E32" s="79">
        <v>200</v>
      </c>
      <c r="F32" s="39"/>
      <c r="G32" s="40">
        <f t="shared" si="0"/>
        <v>0</v>
      </c>
      <c r="H32" s="80">
        <v>39557</v>
      </c>
      <c r="I32" s="81" t="s">
        <v>21</v>
      </c>
      <c r="J32" s="82"/>
      <c r="K32" s="83"/>
      <c r="L32" s="79">
        <v>160</v>
      </c>
      <c r="M32" s="39"/>
      <c r="N32" s="36">
        <f t="shared" si="1"/>
        <v>0</v>
      </c>
      <c r="O32" s="19"/>
      <c r="P32" s="21"/>
      <c r="Q32" s="20"/>
    </row>
    <row r="33" spans="1:17" s="17" customFormat="1" ht="36" customHeight="1">
      <c r="A33" s="80">
        <v>26565</v>
      </c>
      <c r="B33" s="81" t="s">
        <v>75</v>
      </c>
      <c r="C33" s="82"/>
      <c r="D33" s="83"/>
      <c r="E33" s="79">
        <v>160</v>
      </c>
      <c r="F33" s="39"/>
      <c r="G33" s="40">
        <f t="shared" si="0"/>
        <v>0</v>
      </c>
      <c r="H33" s="80">
        <v>39534</v>
      </c>
      <c r="I33" s="81" t="s">
        <v>22</v>
      </c>
      <c r="J33" s="82"/>
      <c r="K33" s="83"/>
      <c r="L33" s="79">
        <v>160</v>
      </c>
      <c r="M33" s="39"/>
      <c r="N33" s="36">
        <f t="shared" si="1"/>
        <v>0</v>
      </c>
      <c r="O33" s="19"/>
      <c r="P33" s="21"/>
      <c r="Q33" s="20"/>
    </row>
    <row r="34" spans="1:17" s="17" customFormat="1" ht="36" customHeight="1">
      <c r="A34" s="80">
        <v>27552</v>
      </c>
      <c r="B34" s="81" t="s">
        <v>76</v>
      </c>
      <c r="C34" s="82"/>
      <c r="D34" s="83"/>
      <c r="E34" s="79">
        <v>240</v>
      </c>
      <c r="F34" s="39"/>
      <c r="G34" s="40">
        <f t="shared" si="0"/>
        <v>0</v>
      </c>
      <c r="H34" s="80">
        <v>39551</v>
      </c>
      <c r="I34" s="81" t="s">
        <v>97</v>
      </c>
      <c r="J34" s="82"/>
      <c r="K34" s="83"/>
      <c r="L34" s="79">
        <v>160</v>
      </c>
      <c r="M34" s="39"/>
      <c r="N34" s="36">
        <f t="shared" si="1"/>
        <v>0</v>
      </c>
      <c r="O34" s="19"/>
      <c r="P34" s="21"/>
      <c r="Q34" s="20"/>
    </row>
    <row r="35" spans="1:17" s="17" customFormat="1" ht="39" customHeight="1">
      <c r="A35" s="80">
        <v>35919</v>
      </c>
      <c r="B35" s="81" t="s">
        <v>77</v>
      </c>
      <c r="C35" s="82"/>
      <c r="D35" s="83"/>
      <c r="E35" s="79">
        <v>200</v>
      </c>
      <c r="F35" s="39"/>
      <c r="G35" s="40">
        <f t="shared" si="0"/>
        <v>0</v>
      </c>
      <c r="H35" s="80">
        <v>9078</v>
      </c>
      <c r="I35" s="81" t="s">
        <v>98</v>
      </c>
      <c r="J35" s="82"/>
      <c r="K35" s="83"/>
      <c r="L35" s="79">
        <v>145</v>
      </c>
      <c r="M35" s="39"/>
      <c r="N35" s="36">
        <f t="shared" si="1"/>
        <v>0</v>
      </c>
      <c r="O35" s="19"/>
      <c r="P35" s="21"/>
      <c r="Q35" s="20"/>
    </row>
    <row r="36" spans="1:17" s="17" customFormat="1" ht="36" customHeight="1">
      <c r="A36" s="80">
        <v>80048</v>
      </c>
      <c r="B36" s="81" t="s">
        <v>78</v>
      </c>
      <c r="C36" s="82"/>
      <c r="D36" s="83"/>
      <c r="E36" s="79">
        <v>160</v>
      </c>
      <c r="F36" s="39"/>
      <c r="G36" s="40">
        <f t="shared" si="0"/>
        <v>0</v>
      </c>
      <c r="H36" s="80">
        <v>21033</v>
      </c>
      <c r="I36" s="81" t="s">
        <v>99</v>
      </c>
      <c r="J36" s="82"/>
      <c r="K36" s="83"/>
      <c r="L36" s="79">
        <v>385</v>
      </c>
      <c r="M36" s="39"/>
      <c r="N36" s="36">
        <f t="shared" si="1"/>
        <v>0</v>
      </c>
      <c r="O36" s="19"/>
      <c r="P36" s="21"/>
      <c r="Q36" s="20"/>
    </row>
    <row r="37" spans="1:17" s="17" customFormat="1" ht="36" customHeight="1">
      <c r="A37" s="80">
        <v>80208</v>
      </c>
      <c r="B37" s="81" t="s">
        <v>79</v>
      </c>
      <c r="C37" s="82"/>
      <c r="D37" s="83"/>
      <c r="E37" s="79">
        <v>160</v>
      </c>
      <c r="F37" s="39"/>
      <c r="G37" s="40">
        <f t="shared" si="0"/>
        <v>0</v>
      </c>
      <c r="H37" s="80">
        <v>80097</v>
      </c>
      <c r="I37" s="81" t="s">
        <v>100</v>
      </c>
      <c r="J37" s="82"/>
      <c r="K37" s="83"/>
      <c r="L37" s="79">
        <v>200</v>
      </c>
      <c r="M37" s="39"/>
      <c r="N37" s="36">
        <f t="shared" si="1"/>
        <v>0</v>
      </c>
      <c r="O37" s="19"/>
      <c r="P37" s="21"/>
      <c r="Q37" s="20"/>
    </row>
    <row r="38" spans="1:17" s="17" customFormat="1" ht="36" customHeight="1">
      <c r="A38" s="80">
        <v>80207</v>
      </c>
      <c r="B38" s="81" t="s">
        <v>80</v>
      </c>
      <c r="C38" s="82"/>
      <c r="D38" s="83"/>
      <c r="E38" s="79">
        <v>160</v>
      </c>
      <c r="F38" s="39"/>
      <c r="G38" s="40">
        <f t="shared" si="0"/>
        <v>0</v>
      </c>
      <c r="H38" s="80">
        <v>80194</v>
      </c>
      <c r="I38" s="81" t="s">
        <v>36</v>
      </c>
      <c r="J38" s="82"/>
      <c r="K38" s="83"/>
      <c r="L38" s="79">
        <v>160</v>
      </c>
      <c r="M38" s="39"/>
      <c r="N38" s="36">
        <f t="shared" si="1"/>
        <v>0</v>
      </c>
      <c r="O38" s="19"/>
      <c r="P38" s="21"/>
      <c r="Q38" s="20"/>
    </row>
    <row r="39" spans="1:17" s="17" customFormat="1" ht="36" customHeight="1">
      <c r="A39" s="80">
        <v>80028</v>
      </c>
      <c r="B39" s="81" t="s">
        <v>81</v>
      </c>
      <c r="C39" s="82"/>
      <c r="D39" s="83"/>
      <c r="E39" s="79">
        <v>145</v>
      </c>
      <c r="F39" s="39"/>
      <c r="G39" s="40">
        <f t="shared" si="0"/>
        <v>0</v>
      </c>
      <c r="H39" s="80">
        <v>80158</v>
      </c>
      <c r="I39" s="81" t="s">
        <v>101</v>
      </c>
      <c r="J39" s="82"/>
      <c r="K39" s="83"/>
      <c r="L39" s="79">
        <v>160</v>
      </c>
      <c r="M39" s="39"/>
      <c r="N39" s="36">
        <f t="shared" si="1"/>
        <v>0</v>
      </c>
      <c r="O39" s="19"/>
      <c r="P39" s="21"/>
      <c r="Q39" s="20"/>
    </row>
    <row r="40" spans="1:17" s="17" customFormat="1" ht="36" customHeight="1">
      <c r="A40" s="80" t="s">
        <v>64</v>
      </c>
      <c r="B40" s="81" t="s">
        <v>82</v>
      </c>
      <c r="C40" s="82"/>
      <c r="D40" s="83"/>
      <c r="E40" s="79">
        <v>160</v>
      </c>
      <c r="F40" s="39"/>
      <c r="G40" s="40">
        <f>E40*F40</f>
        <v>0</v>
      </c>
      <c r="H40" s="80" t="s">
        <v>83</v>
      </c>
      <c r="I40" s="81" t="s">
        <v>102</v>
      </c>
      <c r="J40" s="82"/>
      <c r="K40" s="83"/>
      <c r="L40" s="79">
        <v>200</v>
      </c>
      <c r="M40" s="39"/>
      <c r="N40" s="36">
        <f>L40*M40</f>
        <v>0</v>
      </c>
      <c r="O40" s="19"/>
      <c r="P40" s="21"/>
      <c r="Q40" s="20"/>
    </row>
    <row r="41" spans="1:14" s="10" customFormat="1" ht="30.75" customHeight="1" thickBot="1">
      <c r="A41" s="76"/>
      <c r="G41" s="40">
        <f>SUM(G15:G40)</f>
        <v>0</v>
      </c>
      <c r="N41" s="37">
        <f>SUM(N15:N40)</f>
        <v>0</v>
      </c>
    </row>
    <row r="42" spans="1:14" s="10" customFormat="1" ht="37.5" customHeight="1" thickBot="1">
      <c r="A42" s="77" t="s">
        <v>2</v>
      </c>
      <c r="B42" s="113" t="s">
        <v>3</v>
      </c>
      <c r="C42" s="113"/>
      <c r="D42" s="114"/>
      <c r="E42" s="24" t="s">
        <v>1</v>
      </c>
      <c r="F42" s="25"/>
      <c r="G42" s="40" t="e">
        <f aca="true" t="shared" si="2" ref="G42:G69">E42*F42</f>
        <v>#VALUE!</v>
      </c>
      <c r="H42" s="23" t="s">
        <v>2</v>
      </c>
      <c r="I42" s="112" t="s">
        <v>3</v>
      </c>
      <c r="J42" s="113"/>
      <c r="K42" s="114"/>
      <c r="L42" s="24" t="s">
        <v>1</v>
      </c>
      <c r="M42" s="25" t="s">
        <v>0</v>
      </c>
      <c r="N42" s="37">
        <f>SUM(N15:N35)</f>
        <v>0</v>
      </c>
    </row>
    <row r="43" spans="1:14" s="16" customFormat="1" ht="42.75" customHeight="1">
      <c r="A43" s="80" t="s">
        <v>103</v>
      </c>
      <c r="B43" s="81" t="s">
        <v>109</v>
      </c>
      <c r="C43" s="82"/>
      <c r="D43" s="83"/>
      <c r="E43" s="79">
        <v>160</v>
      </c>
      <c r="F43" s="39"/>
      <c r="G43" s="40">
        <f t="shared" si="2"/>
        <v>0</v>
      </c>
      <c r="H43" s="80">
        <v>80236</v>
      </c>
      <c r="I43" s="81" t="s">
        <v>129</v>
      </c>
      <c r="J43" s="82"/>
      <c r="K43" s="83"/>
      <c r="L43" s="79">
        <v>160</v>
      </c>
      <c r="M43" s="39"/>
      <c r="N43" s="38">
        <f>L43*M43</f>
        <v>0</v>
      </c>
    </row>
    <row r="44" spans="1:17" s="17" customFormat="1" ht="36" customHeight="1">
      <c r="A44" s="80" t="s">
        <v>104</v>
      </c>
      <c r="B44" s="81" t="s">
        <v>110</v>
      </c>
      <c r="C44" s="82"/>
      <c r="D44" s="83"/>
      <c r="E44" s="79">
        <v>160</v>
      </c>
      <c r="F44" s="39"/>
      <c r="G44" s="40">
        <f t="shared" si="2"/>
        <v>0</v>
      </c>
      <c r="H44" s="80">
        <v>80054</v>
      </c>
      <c r="I44" s="81" t="s">
        <v>130</v>
      </c>
      <c r="J44" s="82"/>
      <c r="K44" s="83"/>
      <c r="L44" s="79">
        <v>240</v>
      </c>
      <c r="M44" s="39"/>
      <c r="N44" s="38">
        <f aca="true" t="shared" si="3" ref="N44:N69">L44*M44</f>
        <v>0</v>
      </c>
      <c r="O44" s="19"/>
      <c r="P44" s="21"/>
      <c r="Q44" s="20"/>
    </row>
    <row r="45" spans="1:17" s="17" customFormat="1" ht="36" customHeight="1">
      <c r="A45" s="80">
        <v>40088</v>
      </c>
      <c r="B45" s="81" t="s">
        <v>111</v>
      </c>
      <c r="C45" s="82"/>
      <c r="D45" s="83"/>
      <c r="E45" s="79">
        <v>160</v>
      </c>
      <c r="F45" s="39"/>
      <c r="G45" s="40">
        <f t="shared" si="2"/>
        <v>0</v>
      </c>
      <c r="H45" s="80" t="s">
        <v>127</v>
      </c>
      <c r="I45" s="81" t="s">
        <v>131</v>
      </c>
      <c r="J45" s="82"/>
      <c r="K45" s="83"/>
      <c r="L45" s="79">
        <v>200</v>
      </c>
      <c r="M45" s="39"/>
      <c r="N45" s="38">
        <f t="shared" si="3"/>
        <v>0</v>
      </c>
      <c r="O45" s="19"/>
      <c r="P45" s="21"/>
      <c r="Q45" s="20"/>
    </row>
    <row r="46" spans="1:17" s="17" customFormat="1" ht="42" customHeight="1">
      <c r="A46" s="80">
        <v>63587</v>
      </c>
      <c r="B46" s="81" t="s">
        <v>37</v>
      </c>
      <c r="C46" s="82"/>
      <c r="D46" s="83"/>
      <c r="E46" s="79">
        <v>200</v>
      </c>
      <c r="F46" s="39"/>
      <c r="G46" s="40">
        <f t="shared" si="2"/>
        <v>0</v>
      </c>
      <c r="H46" s="80">
        <v>80185</v>
      </c>
      <c r="I46" s="81" t="s">
        <v>132</v>
      </c>
      <c r="J46" s="82"/>
      <c r="K46" s="83"/>
      <c r="L46" s="79">
        <v>135</v>
      </c>
      <c r="M46" s="39"/>
      <c r="N46" s="38">
        <f t="shared" si="3"/>
        <v>0</v>
      </c>
      <c r="O46" s="19"/>
      <c r="P46" s="21"/>
      <c r="Q46" s="20"/>
    </row>
    <row r="47" spans="1:17" s="17" customFormat="1" ht="36" customHeight="1">
      <c r="A47" s="80">
        <v>80127</v>
      </c>
      <c r="B47" s="81" t="s">
        <v>112</v>
      </c>
      <c r="C47" s="82"/>
      <c r="D47" s="83"/>
      <c r="E47" s="79">
        <v>145</v>
      </c>
      <c r="F47" s="39"/>
      <c r="G47" s="40">
        <f t="shared" si="2"/>
        <v>0</v>
      </c>
      <c r="H47" s="80">
        <v>80114</v>
      </c>
      <c r="I47" s="81" t="s">
        <v>27</v>
      </c>
      <c r="J47" s="82"/>
      <c r="K47" s="83"/>
      <c r="L47" s="79">
        <v>160</v>
      </c>
      <c r="M47" s="39"/>
      <c r="N47" s="38">
        <f t="shared" si="3"/>
        <v>0</v>
      </c>
      <c r="O47" s="19"/>
      <c r="P47" s="21"/>
      <c r="Q47" s="20"/>
    </row>
    <row r="48" spans="1:17" s="17" customFormat="1" ht="36" customHeight="1">
      <c r="A48" s="80">
        <v>26678</v>
      </c>
      <c r="B48" s="81" t="s">
        <v>55</v>
      </c>
      <c r="C48" s="82"/>
      <c r="D48" s="83"/>
      <c r="E48" s="79">
        <v>175</v>
      </c>
      <c r="F48" s="39"/>
      <c r="G48" s="40">
        <f t="shared" si="2"/>
        <v>0</v>
      </c>
      <c r="H48" s="80">
        <v>80115</v>
      </c>
      <c r="I48" s="81" t="s">
        <v>28</v>
      </c>
      <c r="J48" s="82"/>
      <c r="K48" s="83"/>
      <c r="L48" s="79">
        <v>160</v>
      </c>
      <c r="M48" s="39"/>
      <c r="N48" s="38">
        <f t="shared" si="3"/>
        <v>0</v>
      </c>
      <c r="O48" s="19"/>
      <c r="P48" s="21"/>
      <c r="Q48" s="20"/>
    </row>
    <row r="49" spans="1:17" s="17" customFormat="1" ht="36" customHeight="1">
      <c r="A49" s="80" t="s">
        <v>105</v>
      </c>
      <c r="B49" s="81" t="s">
        <v>113</v>
      </c>
      <c r="C49" s="82"/>
      <c r="D49" s="83"/>
      <c r="E49" s="79">
        <v>240</v>
      </c>
      <c r="F49" s="39"/>
      <c r="G49" s="40">
        <f t="shared" si="2"/>
        <v>0</v>
      </c>
      <c r="H49" s="80">
        <v>80200</v>
      </c>
      <c r="I49" s="81" t="s">
        <v>133</v>
      </c>
      <c r="J49" s="82"/>
      <c r="K49" s="83"/>
      <c r="L49" s="79">
        <v>160</v>
      </c>
      <c r="M49" s="39"/>
      <c r="N49" s="38">
        <f t="shared" si="3"/>
        <v>0</v>
      </c>
      <c r="O49" s="19"/>
      <c r="P49" s="21"/>
      <c r="Q49" s="20"/>
    </row>
    <row r="50" spans="1:17" s="17" customFormat="1" ht="36" customHeight="1">
      <c r="A50" s="80" t="s">
        <v>15</v>
      </c>
      <c r="B50" s="81" t="s">
        <v>16</v>
      </c>
      <c r="C50" s="82"/>
      <c r="D50" s="83"/>
      <c r="E50" s="79">
        <v>200</v>
      </c>
      <c r="F50" s="39"/>
      <c r="G50" s="40">
        <f t="shared" si="2"/>
        <v>0</v>
      </c>
      <c r="H50" s="80">
        <v>9052</v>
      </c>
      <c r="I50" s="81" t="s">
        <v>40</v>
      </c>
      <c r="J50" s="82"/>
      <c r="K50" s="83"/>
      <c r="L50" s="79">
        <v>145</v>
      </c>
      <c r="M50" s="39"/>
      <c r="N50" s="38">
        <f t="shared" si="3"/>
        <v>0</v>
      </c>
      <c r="O50" s="19"/>
      <c r="P50" s="21"/>
      <c r="Q50" s="20"/>
    </row>
    <row r="51" spans="1:17" s="17" customFormat="1" ht="42" customHeight="1">
      <c r="A51" s="80" t="s">
        <v>106</v>
      </c>
      <c r="B51" s="81" t="s">
        <v>114</v>
      </c>
      <c r="C51" s="82"/>
      <c r="D51" s="83"/>
      <c r="E51" s="79">
        <v>200</v>
      </c>
      <c r="F51" s="39"/>
      <c r="G51" s="40">
        <f t="shared" si="2"/>
        <v>0</v>
      </c>
      <c r="H51" s="80">
        <v>27070</v>
      </c>
      <c r="I51" s="81" t="s">
        <v>134</v>
      </c>
      <c r="J51" s="82"/>
      <c r="K51" s="83"/>
      <c r="L51" s="79">
        <v>285</v>
      </c>
      <c r="M51" s="39"/>
      <c r="N51" s="38">
        <f t="shared" si="3"/>
        <v>0</v>
      </c>
      <c r="O51" s="19"/>
      <c r="P51" s="21"/>
      <c r="Q51" s="20"/>
    </row>
    <row r="52" spans="1:17" s="17" customFormat="1" ht="36" customHeight="1">
      <c r="A52" s="80">
        <v>69046</v>
      </c>
      <c r="B52" s="81" t="s">
        <v>26</v>
      </c>
      <c r="C52" s="82"/>
      <c r="D52" s="83"/>
      <c r="E52" s="79">
        <v>160</v>
      </c>
      <c r="F52" s="39"/>
      <c r="G52" s="40">
        <f t="shared" si="2"/>
        <v>0</v>
      </c>
      <c r="H52" s="80">
        <v>26624</v>
      </c>
      <c r="I52" s="81" t="s">
        <v>135</v>
      </c>
      <c r="J52" s="82"/>
      <c r="K52" s="83"/>
      <c r="L52" s="79">
        <v>150</v>
      </c>
      <c r="M52" s="39"/>
      <c r="N52" s="38">
        <f t="shared" si="3"/>
        <v>0</v>
      </c>
      <c r="O52" s="19"/>
      <c r="P52" s="21"/>
      <c r="Q52" s="20"/>
    </row>
    <row r="53" spans="1:17" s="17" customFormat="1" ht="36" customHeight="1">
      <c r="A53" s="80">
        <v>26691</v>
      </c>
      <c r="B53" s="81" t="s">
        <v>115</v>
      </c>
      <c r="C53" s="82"/>
      <c r="D53" s="83"/>
      <c r="E53" s="79">
        <v>230</v>
      </c>
      <c r="F53" s="39"/>
      <c r="G53" s="40">
        <f t="shared" si="2"/>
        <v>0</v>
      </c>
      <c r="H53" s="80" t="s">
        <v>128</v>
      </c>
      <c r="I53" s="81" t="s">
        <v>136</v>
      </c>
      <c r="J53" s="82"/>
      <c r="K53" s="83"/>
      <c r="L53" s="79">
        <v>240</v>
      </c>
      <c r="M53" s="39"/>
      <c r="N53" s="38">
        <f t="shared" si="3"/>
        <v>0</v>
      </c>
      <c r="O53" s="19"/>
      <c r="P53" s="21"/>
      <c r="Q53" s="20"/>
    </row>
    <row r="54" spans="1:17" s="17" customFormat="1" ht="36" customHeight="1">
      <c r="A54" s="80">
        <v>26693</v>
      </c>
      <c r="B54" s="81" t="s">
        <v>116</v>
      </c>
      <c r="C54" s="82"/>
      <c r="D54" s="83"/>
      <c r="E54" s="79">
        <v>175</v>
      </c>
      <c r="F54" s="39"/>
      <c r="G54" s="40">
        <f t="shared" si="2"/>
        <v>0</v>
      </c>
      <c r="H54" s="80">
        <v>80095</v>
      </c>
      <c r="I54" s="81" t="s">
        <v>29</v>
      </c>
      <c r="J54" s="82"/>
      <c r="K54" s="83"/>
      <c r="L54" s="79">
        <v>185</v>
      </c>
      <c r="M54" s="39"/>
      <c r="N54" s="38">
        <f t="shared" si="3"/>
        <v>0</v>
      </c>
      <c r="O54" s="19"/>
      <c r="P54" s="21"/>
      <c r="Q54" s="20"/>
    </row>
    <row r="55" spans="1:17" s="17" customFormat="1" ht="36" customHeight="1">
      <c r="A55" s="80">
        <v>26677</v>
      </c>
      <c r="B55" s="81" t="s">
        <v>117</v>
      </c>
      <c r="C55" s="82"/>
      <c r="D55" s="83"/>
      <c r="E55" s="79">
        <v>160</v>
      </c>
      <c r="F55" s="39"/>
      <c r="G55" s="40">
        <f t="shared" si="2"/>
        <v>0</v>
      </c>
      <c r="H55" s="80">
        <v>9053</v>
      </c>
      <c r="I55" s="81" t="s">
        <v>137</v>
      </c>
      <c r="J55" s="82"/>
      <c r="K55" s="83"/>
      <c r="L55" s="79">
        <v>145</v>
      </c>
      <c r="M55" s="39"/>
      <c r="N55" s="38">
        <f t="shared" si="3"/>
        <v>0</v>
      </c>
      <c r="O55" s="19"/>
      <c r="P55" s="21"/>
      <c r="Q55" s="20"/>
    </row>
    <row r="56" spans="1:17" s="17" customFormat="1" ht="36" customHeight="1">
      <c r="A56" s="80">
        <v>6588</v>
      </c>
      <c r="B56" s="81" t="s">
        <v>118</v>
      </c>
      <c r="C56" s="82"/>
      <c r="D56" s="83"/>
      <c r="E56" s="79">
        <v>200</v>
      </c>
      <c r="F56" s="39"/>
      <c r="G56" s="40">
        <f t="shared" si="2"/>
        <v>0</v>
      </c>
      <c r="H56" s="80">
        <v>80110</v>
      </c>
      <c r="I56" s="81" t="s">
        <v>138</v>
      </c>
      <c r="J56" s="82"/>
      <c r="K56" s="83"/>
      <c r="L56" s="79">
        <v>160</v>
      </c>
      <c r="M56" s="39"/>
      <c r="N56" s="38">
        <f t="shared" si="3"/>
        <v>0</v>
      </c>
      <c r="O56" s="19"/>
      <c r="P56" s="21"/>
      <c r="Q56" s="20"/>
    </row>
    <row r="57" spans="1:17" s="17" customFormat="1" ht="36" customHeight="1">
      <c r="A57" s="80">
        <v>63011</v>
      </c>
      <c r="B57" s="81" t="s">
        <v>119</v>
      </c>
      <c r="C57" s="82"/>
      <c r="D57" s="83"/>
      <c r="E57" s="79">
        <v>200</v>
      </c>
      <c r="F57" s="39"/>
      <c r="G57" s="40">
        <f t="shared" si="2"/>
        <v>0</v>
      </c>
      <c r="H57" s="80">
        <v>62025</v>
      </c>
      <c r="I57" s="81" t="s">
        <v>59</v>
      </c>
      <c r="J57" s="82"/>
      <c r="K57" s="83"/>
      <c r="L57" s="79">
        <v>240</v>
      </c>
      <c r="M57" s="39"/>
      <c r="N57" s="38">
        <f t="shared" si="3"/>
        <v>0</v>
      </c>
      <c r="O57" s="19"/>
      <c r="P57" s="21"/>
      <c r="Q57" s="20"/>
    </row>
    <row r="58" spans="1:17" s="17" customFormat="1" ht="36" customHeight="1">
      <c r="A58" s="80">
        <v>26553</v>
      </c>
      <c r="B58" s="81" t="s">
        <v>38</v>
      </c>
      <c r="C58" s="82"/>
      <c r="D58" s="83"/>
      <c r="E58" s="79">
        <v>215</v>
      </c>
      <c r="F58" s="39"/>
      <c r="G58" s="40">
        <f t="shared" si="2"/>
        <v>0</v>
      </c>
      <c r="H58" s="80">
        <v>80050</v>
      </c>
      <c r="I58" s="81" t="s">
        <v>30</v>
      </c>
      <c r="J58" s="82"/>
      <c r="K58" s="83"/>
      <c r="L58" s="79">
        <v>145</v>
      </c>
      <c r="M58" s="39"/>
      <c r="N58" s="38">
        <f t="shared" si="3"/>
        <v>0</v>
      </c>
      <c r="O58" s="19"/>
      <c r="P58" s="21"/>
      <c r="Q58" s="20"/>
    </row>
    <row r="59" spans="1:17" s="17" customFormat="1" ht="36" customHeight="1">
      <c r="A59" s="80">
        <v>2908</v>
      </c>
      <c r="B59" s="81" t="s">
        <v>56</v>
      </c>
      <c r="C59" s="82"/>
      <c r="D59" s="83"/>
      <c r="E59" s="79">
        <v>110</v>
      </c>
      <c r="F59" s="39"/>
      <c r="G59" s="40">
        <f t="shared" si="2"/>
        <v>0</v>
      </c>
      <c r="H59" s="80">
        <v>79052</v>
      </c>
      <c r="I59" s="81" t="s">
        <v>139</v>
      </c>
      <c r="J59" s="82"/>
      <c r="K59" s="83"/>
      <c r="L59" s="79">
        <v>280</v>
      </c>
      <c r="M59" s="39"/>
      <c r="N59" s="38">
        <f t="shared" si="3"/>
        <v>0</v>
      </c>
      <c r="O59" s="19"/>
      <c r="P59" s="21"/>
      <c r="Q59" s="20"/>
    </row>
    <row r="60" spans="1:17" s="17" customFormat="1" ht="42" customHeight="1">
      <c r="A60" s="80" t="s">
        <v>107</v>
      </c>
      <c r="B60" s="81" t="s">
        <v>120</v>
      </c>
      <c r="C60" s="82"/>
      <c r="D60" s="83"/>
      <c r="E60" s="79">
        <v>240</v>
      </c>
      <c r="F60" s="39"/>
      <c r="G60" s="40">
        <f t="shared" si="2"/>
        <v>0</v>
      </c>
      <c r="H60" s="80">
        <v>79048</v>
      </c>
      <c r="I60" s="81" t="s">
        <v>140</v>
      </c>
      <c r="J60" s="82"/>
      <c r="K60" s="83"/>
      <c r="L60" s="79">
        <v>280</v>
      </c>
      <c r="M60" s="39"/>
      <c r="N60" s="38">
        <f t="shared" si="3"/>
        <v>0</v>
      </c>
      <c r="O60" s="19"/>
      <c r="P60" s="21"/>
      <c r="Q60" s="20"/>
    </row>
    <row r="61" spans="1:17" s="17" customFormat="1" ht="42" customHeight="1">
      <c r="A61" s="80">
        <v>80051</v>
      </c>
      <c r="B61" s="81" t="s">
        <v>39</v>
      </c>
      <c r="C61" s="82"/>
      <c r="D61" s="83"/>
      <c r="E61" s="79">
        <v>160</v>
      </c>
      <c r="F61" s="39"/>
      <c r="G61" s="40">
        <f t="shared" si="2"/>
        <v>0</v>
      </c>
      <c r="H61" s="80">
        <v>80192</v>
      </c>
      <c r="I61" s="81" t="s">
        <v>141</v>
      </c>
      <c r="J61" s="82"/>
      <c r="K61" s="83"/>
      <c r="L61" s="79">
        <v>125</v>
      </c>
      <c r="M61" s="39"/>
      <c r="N61" s="38">
        <f t="shared" si="3"/>
        <v>0</v>
      </c>
      <c r="O61" s="19"/>
      <c r="P61" s="21"/>
      <c r="Q61" s="20"/>
    </row>
    <row r="62" spans="1:17" s="17" customFormat="1" ht="42" customHeight="1">
      <c r="A62" s="80" t="s">
        <v>108</v>
      </c>
      <c r="B62" s="81" t="s">
        <v>121</v>
      </c>
      <c r="C62" s="82"/>
      <c r="D62" s="83"/>
      <c r="E62" s="79">
        <v>160</v>
      </c>
      <c r="F62" s="39"/>
      <c r="G62" s="40">
        <f t="shared" si="2"/>
        <v>0</v>
      </c>
      <c r="H62" s="80">
        <v>80181</v>
      </c>
      <c r="I62" s="81" t="s">
        <v>41</v>
      </c>
      <c r="J62" s="82"/>
      <c r="K62" s="83"/>
      <c r="L62" s="79">
        <v>185</v>
      </c>
      <c r="M62" s="39"/>
      <c r="N62" s="38">
        <f t="shared" si="3"/>
        <v>0</v>
      </c>
      <c r="O62" s="19"/>
      <c r="P62" s="21"/>
      <c r="Q62" s="20"/>
    </row>
    <row r="63" spans="1:17" s="17" customFormat="1" ht="42" customHeight="1">
      <c r="A63" s="80" t="s">
        <v>57</v>
      </c>
      <c r="B63" s="81" t="s">
        <v>58</v>
      </c>
      <c r="C63" s="82"/>
      <c r="D63" s="83"/>
      <c r="E63" s="79">
        <v>200</v>
      </c>
      <c r="F63" s="39"/>
      <c r="G63" s="40">
        <f t="shared" si="2"/>
        <v>0</v>
      </c>
      <c r="H63" s="80">
        <v>80189</v>
      </c>
      <c r="I63" s="81" t="s">
        <v>60</v>
      </c>
      <c r="J63" s="82"/>
      <c r="K63" s="83"/>
      <c r="L63" s="79">
        <v>200</v>
      </c>
      <c r="M63" s="39"/>
      <c r="N63" s="38">
        <f t="shared" si="3"/>
        <v>0</v>
      </c>
      <c r="O63" s="19"/>
      <c r="P63" s="21"/>
      <c r="Q63" s="20"/>
    </row>
    <row r="64" spans="1:17" s="17" customFormat="1" ht="42" customHeight="1">
      <c r="A64" s="80">
        <v>9101</v>
      </c>
      <c r="B64" s="81" t="s">
        <v>122</v>
      </c>
      <c r="C64" s="82"/>
      <c r="D64" s="83"/>
      <c r="E64" s="79">
        <v>125</v>
      </c>
      <c r="F64" s="39"/>
      <c r="G64" s="40">
        <f t="shared" si="2"/>
        <v>0</v>
      </c>
      <c r="H64" s="80">
        <v>80126</v>
      </c>
      <c r="I64" s="81" t="s">
        <v>42</v>
      </c>
      <c r="J64" s="82"/>
      <c r="K64" s="83"/>
      <c r="L64" s="79">
        <v>160</v>
      </c>
      <c r="M64" s="39"/>
      <c r="N64" s="38">
        <f t="shared" si="3"/>
        <v>0</v>
      </c>
      <c r="O64" s="19"/>
      <c r="P64" s="21"/>
      <c r="Q64" s="20"/>
    </row>
    <row r="65" spans="1:17" s="17" customFormat="1" ht="42" customHeight="1">
      <c r="A65" s="80">
        <v>26625</v>
      </c>
      <c r="B65" s="81" t="s">
        <v>123</v>
      </c>
      <c r="C65" s="82"/>
      <c r="D65" s="83"/>
      <c r="E65" s="79">
        <v>265</v>
      </c>
      <c r="F65" s="39"/>
      <c r="G65" s="40">
        <f t="shared" si="2"/>
        <v>0</v>
      </c>
      <c r="H65" s="80">
        <v>80125</v>
      </c>
      <c r="I65" s="81" t="s">
        <v>43</v>
      </c>
      <c r="J65" s="82"/>
      <c r="K65" s="83"/>
      <c r="L65" s="79">
        <v>160</v>
      </c>
      <c r="M65" s="39"/>
      <c r="N65" s="38">
        <f t="shared" si="3"/>
        <v>0</v>
      </c>
      <c r="O65" s="19"/>
      <c r="P65" s="21"/>
      <c r="Q65" s="20"/>
    </row>
    <row r="66" spans="1:17" s="17" customFormat="1" ht="42" customHeight="1">
      <c r="A66" s="80">
        <v>5544</v>
      </c>
      <c r="B66" s="81" t="s">
        <v>124</v>
      </c>
      <c r="C66" s="82"/>
      <c r="D66" s="83"/>
      <c r="E66" s="79">
        <v>160</v>
      </c>
      <c r="F66" s="39"/>
      <c r="G66" s="40">
        <f t="shared" si="2"/>
        <v>0</v>
      </c>
      <c r="H66" s="80">
        <v>80133</v>
      </c>
      <c r="I66" s="81" t="s">
        <v>44</v>
      </c>
      <c r="J66" s="82"/>
      <c r="K66" s="83"/>
      <c r="L66" s="79">
        <v>160</v>
      </c>
      <c r="M66" s="39"/>
      <c r="N66" s="38">
        <f t="shared" si="3"/>
        <v>0</v>
      </c>
      <c r="O66" s="19"/>
      <c r="P66" s="21"/>
      <c r="Q66" s="20"/>
    </row>
    <row r="67" spans="1:17" s="17" customFormat="1" ht="42" customHeight="1">
      <c r="A67" s="80">
        <v>80209</v>
      </c>
      <c r="B67" s="81" t="s">
        <v>125</v>
      </c>
      <c r="C67" s="82"/>
      <c r="D67" s="83"/>
      <c r="E67" s="79">
        <v>160</v>
      </c>
      <c r="F67" s="39"/>
      <c r="G67" s="40">
        <f t="shared" si="2"/>
        <v>0</v>
      </c>
      <c r="H67" s="80">
        <v>80132</v>
      </c>
      <c r="I67" s="81" t="s">
        <v>45</v>
      </c>
      <c r="J67" s="82"/>
      <c r="K67" s="83"/>
      <c r="L67" s="79">
        <v>160</v>
      </c>
      <c r="M67" s="39"/>
      <c r="N67" s="38">
        <f t="shared" si="3"/>
        <v>0</v>
      </c>
      <c r="O67" s="19"/>
      <c r="P67" s="21"/>
      <c r="Q67" s="20"/>
    </row>
    <row r="68" spans="1:17" s="17" customFormat="1" ht="42" customHeight="1">
      <c r="A68" s="80">
        <v>80210</v>
      </c>
      <c r="B68" s="81" t="s">
        <v>126</v>
      </c>
      <c r="C68" s="82"/>
      <c r="D68" s="83"/>
      <c r="E68" s="79">
        <v>160</v>
      </c>
      <c r="F68" s="39"/>
      <c r="G68" s="40">
        <f t="shared" si="2"/>
        <v>0</v>
      </c>
      <c r="H68" s="80">
        <v>80119</v>
      </c>
      <c r="I68" s="81" t="s">
        <v>142</v>
      </c>
      <c r="J68" s="82"/>
      <c r="K68" s="83"/>
      <c r="L68" s="79">
        <v>160</v>
      </c>
      <c r="M68" s="39"/>
      <c r="N68" s="38">
        <f t="shared" si="3"/>
        <v>0</v>
      </c>
      <c r="O68" s="19"/>
      <c r="P68" s="21"/>
      <c r="Q68" s="20"/>
    </row>
    <row r="69" spans="1:17" s="17" customFormat="1" ht="36" customHeight="1">
      <c r="A69" s="80" t="s">
        <v>24</v>
      </c>
      <c r="B69" s="81" t="s">
        <v>23</v>
      </c>
      <c r="C69" s="82"/>
      <c r="D69" s="83"/>
      <c r="E69" s="79">
        <v>200</v>
      </c>
      <c r="F69" s="39"/>
      <c r="G69" s="40">
        <f t="shared" si="2"/>
        <v>0</v>
      </c>
      <c r="H69" s="80">
        <v>80173</v>
      </c>
      <c r="I69" s="81" t="s">
        <v>143</v>
      </c>
      <c r="J69" s="82"/>
      <c r="K69" s="83"/>
      <c r="L69" s="79">
        <v>200</v>
      </c>
      <c r="M69" s="39"/>
      <c r="N69" s="38">
        <f t="shared" si="3"/>
        <v>0</v>
      </c>
      <c r="O69" s="19"/>
      <c r="P69" s="21"/>
      <c r="Q69" s="20"/>
    </row>
    <row r="70" spans="7:14" s="10" customFormat="1" ht="30.75" customHeight="1" thickBot="1">
      <c r="G70" s="28">
        <f>SUM(G43:G69)</f>
        <v>0</v>
      </c>
      <c r="N70" s="28">
        <f>SUM(N43:N69)</f>
        <v>0</v>
      </c>
    </row>
    <row r="71" spans="1:14" ht="31.5" customHeight="1" thickBot="1">
      <c r="A71" s="5"/>
      <c r="B71" s="5"/>
      <c r="C71" s="6"/>
      <c r="D71" s="6"/>
      <c r="E71" s="7"/>
      <c r="F71" s="6"/>
      <c r="G71" s="7"/>
      <c r="H71" s="78"/>
      <c r="I71" s="89" t="s">
        <v>6</v>
      </c>
      <c r="J71" s="89"/>
      <c r="K71" s="90"/>
      <c r="L71" s="74">
        <f>G71+G70+G41+N41+N70+N71+L12</f>
        <v>0</v>
      </c>
      <c r="M71" s="70">
        <f>SUM(F15:F40,M15:M40,M43:M69,F43:F69,K12)</f>
        <v>0</v>
      </c>
      <c r="N71" s="7"/>
    </row>
    <row r="72" spans="1:13" ht="31.5" customHeight="1">
      <c r="A72" s="5"/>
      <c r="B72" s="5"/>
      <c r="C72" s="6"/>
      <c r="D72" s="6"/>
      <c r="E72" s="7"/>
      <c r="F72" s="6"/>
      <c r="G72" s="30"/>
      <c r="H72" s="5"/>
      <c r="I72" s="5"/>
      <c r="J72" s="5"/>
      <c r="K72" s="5"/>
      <c r="L72" s="5"/>
      <c r="M72" s="5"/>
    </row>
    <row r="73" spans="1:13" ht="31.5" customHeight="1" thickBot="1">
      <c r="A73" s="5"/>
      <c r="B73" s="5"/>
      <c r="C73" s="6"/>
      <c r="D73" s="6"/>
      <c r="E73" s="7"/>
      <c r="F73" s="6"/>
      <c r="G73" s="30"/>
      <c r="H73" s="5"/>
      <c r="I73" s="5"/>
      <c r="J73" s="5"/>
      <c r="K73" s="5"/>
      <c r="L73" s="5"/>
      <c r="M73" s="5"/>
    </row>
    <row r="74" spans="1:13" ht="31.5" customHeight="1" thickBot="1">
      <c r="A74" s="96" t="s">
        <v>17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8"/>
    </row>
    <row r="75" spans="1:13" ht="76.5" customHeight="1" thickBot="1">
      <c r="A75" s="18" t="s">
        <v>2</v>
      </c>
      <c r="B75" s="99" t="s">
        <v>3</v>
      </c>
      <c r="C75" s="99"/>
      <c r="D75" s="99"/>
      <c r="E75" s="99"/>
      <c r="F75" s="99"/>
      <c r="G75" s="99"/>
      <c r="H75" s="99"/>
      <c r="I75" s="99"/>
      <c r="J75" s="41" t="s">
        <v>48</v>
      </c>
      <c r="K75" s="41" t="s">
        <v>49</v>
      </c>
      <c r="L75" s="41" t="s">
        <v>50</v>
      </c>
      <c r="M75" s="44" t="s">
        <v>18</v>
      </c>
    </row>
    <row r="76" spans="1:13" ht="38.25" customHeight="1">
      <c r="A76" s="54"/>
      <c r="B76" s="95"/>
      <c r="C76" s="95"/>
      <c r="D76" s="95"/>
      <c r="E76" s="95"/>
      <c r="F76" s="95"/>
      <c r="G76" s="95"/>
      <c r="H76" s="95"/>
      <c r="I76" s="95"/>
      <c r="J76" s="61"/>
      <c r="K76" s="63">
        <f>J76*0.8</f>
        <v>0</v>
      </c>
      <c r="L76" s="65"/>
      <c r="M76" s="67">
        <f>L76*K76</f>
        <v>0</v>
      </c>
    </row>
    <row r="77" spans="1:13" ht="31.5" customHeight="1">
      <c r="A77" s="54"/>
      <c r="B77" s="95"/>
      <c r="C77" s="95"/>
      <c r="D77" s="95"/>
      <c r="E77" s="95"/>
      <c r="F77" s="95"/>
      <c r="G77" s="95"/>
      <c r="H77" s="95"/>
      <c r="I77" s="95"/>
      <c r="J77" s="61"/>
      <c r="K77" s="63">
        <f>J77*0.8</f>
        <v>0</v>
      </c>
      <c r="L77" s="65"/>
      <c r="M77" s="67">
        <f>L77*K77</f>
        <v>0</v>
      </c>
    </row>
    <row r="78" spans="1:13" ht="31.5" customHeight="1" thickBot="1">
      <c r="A78" s="72"/>
      <c r="B78" s="100"/>
      <c r="C78" s="100"/>
      <c r="D78" s="100"/>
      <c r="E78" s="100"/>
      <c r="F78" s="100"/>
      <c r="G78" s="100"/>
      <c r="H78" s="100"/>
      <c r="I78" s="100"/>
      <c r="J78" s="62"/>
      <c r="K78" s="64">
        <f>J78*0.8</f>
        <v>0</v>
      </c>
      <c r="L78" s="60"/>
      <c r="M78" s="68">
        <f>L78*K78</f>
        <v>0</v>
      </c>
    </row>
    <row r="79" spans="1:13" ht="31.5" customHeight="1" thickBot="1" thickTop="1">
      <c r="A79" s="73"/>
      <c r="B79" s="91" t="s">
        <v>6</v>
      </c>
      <c r="C79" s="92"/>
      <c r="D79" s="92"/>
      <c r="E79" s="92"/>
      <c r="F79" s="92"/>
      <c r="G79" s="92"/>
      <c r="H79" s="92"/>
      <c r="I79" s="92"/>
      <c r="J79" s="92"/>
      <c r="K79" s="93"/>
      <c r="L79" s="66">
        <f>SUM(L76:L78)</f>
        <v>0</v>
      </c>
      <c r="M79" s="69">
        <f>SUM(M76:M78)</f>
        <v>0</v>
      </c>
    </row>
    <row r="80" spans="1:13" ht="31.5" customHeight="1" thickBot="1">
      <c r="A80" s="5"/>
      <c r="B80" s="5"/>
      <c r="C80" s="101"/>
      <c r="D80" s="101"/>
      <c r="E80" s="101"/>
      <c r="F80" s="101"/>
      <c r="G80" s="101"/>
      <c r="H80" s="101"/>
      <c r="I80" s="101"/>
      <c r="J80" s="107"/>
      <c r="K80" s="108"/>
      <c r="L80" s="5"/>
      <c r="M80" s="5"/>
    </row>
    <row r="81" spans="2:13" ht="31.5" customHeight="1">
      <c r="B81" s="5"/>
      <c r="C81" s="22"/>
      <c r="D81" s="22"/>
      <c r="E81" s="105" t="s">
        <v>11</v>
      </c>
      <c r="F81" s="106"/>
      <c r="G81" s="106"/>
      <c r="H81" s="106"/>
      <c r="I81" s="106"/>
      <c r="J81" s="106"/>
      <c r="K81" s="86">
        <f>SUM(L71,M79)</f>
        <v>0</v>
      </c>
      <c r="L81" s="87"/>
      <c r="M81" s="88"/>
    </row>
    <row r="82" spans="5:13" ht="31.5" customHeight="1" thickBot="1">
      <c r="E82" s="102" t="s">
        <v>12</v>
      </c>
      <c r="F82" s="103"/>
      <c r="G82" s="103"/>
      <c r="H82" s="103"/>
      <c r="I82" s="103"/>
      <c r="J82" s="103"/>
      <c r="K82" s="103"/>
      <c r="L82" s="103"/>
      <c r="M82" s="104"/>
    </row>
    <row r="83" spans="5:13" ht="31.5" customHeight="1">
      <c r="E83" s="7"/>
      <c r="F83" s="7"/>
      <c r="G83" s="7"/>
      <c r="H83" s="7"/>
      <c r="I83" s="7"/>
      <c r="J83" s="7"/>
      <c r="K83" s="7"/>
      <c r="L83" s="7"/>
      <c r="M83" s="7"/>
    </row>
    <row r="84" spans="1:13" ht="31.5" customHeight="1">
      <c r="A84" s="94" t="s">
        <v>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ht="31.5" customHeight="1">
      <c r="A85" s="94" t="s">
        <v>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ht="31.5" customHeight="1"/>
    <row r="87" spans="1:13" ht="31.5" customHeight="1">
      <c r="A87" s="84" t="s">
        <v>62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ht="31.5" customHeight="1"/>
    <row r="89" ht="31.5" customHeight="1"/>
    <row r="90" ht="31.5" customHeight="1"/>
  </sheetData>
  <sheetProtection/>
  <mergeCells count="137">
    <mergeCell ref="I38:K38"/>
    <mergeCell ref="B42:D42"/>
    <mergeCell ref="I42:K42"/>
    <mergeCell ref="I55:K55"/>
    <mergeCell ref="I54:K54"/>
    <mergeCell ref="I60:K60"/>
    <mergeCell ref="I46:K46"/>
    <mergeCell ref="I40:K40"/>
    <mergeCell ref="B39:D39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C9:I9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I20:K20"/>
    <mergeCell ref="I17:K17"/>
    <mergeCell ref="C6:I6"/>
    <mergeCell ref="C8:I8"/>
    <mergeCell ref="B1:L1"/>
    <mergeCell ref="A2:M2"/>
    <mergeCell ref="C7:I7"/>
    <mergeCell ref="A3:I3"/>
    <mergeCell ref="J3:L3"/>
    <mergeCell ref="A4:L4"/>
    <mergeCell ref="C11:I11"/>
    <mergeCell ref="B19:D19"/>
    <mergeCell ref="B17:D17"/>
    <mergeCell ref="B16:D16"/>
    <mergeCell ref="B18:D18"/>
    <mergeCell ref="I14:K14"/>
    <mergeCell ref="I19:K19"/>
    <mergeCell ref="I18:K1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B29:D29"/>
    <mergeCell ref="I23:K23"/>
    <mergeCell ref="I24:K24"/>
    <mergeCell ref="I25:K25"/>
    <mergeCell ref="I26:K26"/>
    <mergeCell ref="B23:D23"/>
    <mergeCell ref="C12:J12"/>
    <mergeCell ref="I31:K31"/>
    <mergeCell ref="B30:D30"/>
    <mergeCell ref="B31:D31"/>
    <mergeCell ref="I33:K33"/>
    <mergeCell ref="I34:K34"/>
    <mergeCell ref="I30:K30"/>
    <mergeCell ref="B28:D28"/>
    <mergeCell ref="B25:D25"/>
    <mergeCell ref="B26:D26"/>
    <mergeCell ref="C80:I80"/>
    <mergeCell ref="E82:M82"/>
    <mergeCell ref="E81:J81"/>
    <mergeCell ref="J80:K80"/>
    <mergeCell ref="B24:D24"/>
    <mergeCell ref="B27:D27"/>
    <mergeCell ref="I35:K35"/>
    <mergeCell ref="I27:K27"/>
    <mergeCell ref="I28:K28"/>
    <mergeCell ref="I29:K29"/>
    <mergeCell ref="I32:K32"/>
    <mergeCell ref="B32:D32"/>
    <mergeCell ref="B33:D33"/>
    <mergeCell ref="B76:I76"/>
    <mergeCell ref="B44:D44"/>
    <mergeCell ref="B59:D59"/>
    <mergeCell ref="B60:D60"/>
    <mergeCell ref="I39:K39"/>
    <mergeCell ref="B40:D40"/>
    <mergeCell ref="I45:K45"/>
    <mergeCell ref="B34:D34"/>
    <mergeCell ref="B43:D43"/>
    <mergeCell ref="B45:D45"/>
    <mergeCell ref="B51:D51"/>
    <mergeCell ref="B54:D54"/>
    <mergeCell ref="B57:D57"/>
    <mergeCell ref="B35:D35"/>
    <mergeCell ref="B46:D46"/>
    <mergeCell ref="B56:D56"/>
    <mergeCell ref="A87:M87"/>
    <mergeCell ref="K81:M81"/>
    <mergeCell ref="I71:K71"/>
    <mergeCell ref="B79:K79"/>
    <mergeCell ref="A85:M85"/>
    <mergeCell ref="B77:I77"/>
    <mergeCell ref="A84:M84"/>
    <mergeCell ref="A74:M74"/>
    <mergeCell ref="B75:I75"/>
    <mergeCell ref="B78:I78"/>
    <mergeCell ref="I69:K69"/>
    <mergeCell ref="B50:D50"/>
    <mergeCell ref="B69:D69"/>
    <mergeCell ref="I47:K47"/>
    <mergeCell ref="I48:K48"/>
    <mergeCell ref="I49:K49"/>
    <mergeCell ref="I56:K56"/>
    <mergeCell ref="I58:K58"/>
    <mergeCell ref="I59:K59"/>
    <mergeCell ref="B58:D58"/>
    <mergeCell ref="B61:D61"/>
    <mergeCell ref="B62:D62"/>
    <mergeCell ref="B63:D63"/>
    <mergeCell ref="B64:D64"/>
    <mergeCell ref="B65:D65"/>
    <mergeCell ref="B66:D66"/>
    <mergeCell ref="B67:D67"/>
    <mergeCell ref="B68:D68"/>
    <mergeCell ref="I61:K61"/>
    <mergeCell ref="I62:K62"/>
    <mergeCell ref="I63:K63"/>
    <mergeCell ref="I64:K64"/>
    <mergeCell ref="I65:K65"/>
    <mergeCell ref="I66:K66"/>
    <mergeCell ref="I67:K67"/>
    <mergeCell ref="I68:K68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4" r:id="rId1"/>
  <rowBreaks count="2" manualBreakCount="2">
    <brk id="40" max="12" man="1"/>
    <brk id="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2021-03-29T13:19:04Z</dcterms:modified>
  <cp:category/>
  <cp:version/>
  <cp:contentType/>
  <cp:contentStatus/>
</cp:coreProperties>
</file>